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L:\6000\6600\6630\Vystymas\Tipiniai reikalavimai\REIKALAVIMAI\_PRIEDAI i PU 2022\"/>
    </mc:Choice>
  </mc:AlternateContent>
  <xr:revisionPtr revIDLastSave="0" documentId="8_{3F17ECB1-1630-42D0-988E-785523E350F1}" xr6:coauthVersionLast="47" xr6:coauthVersionMax="47" xr10:uidLastSave="{00000000-0000-0000-0000-000000000000}"/>
  <bookViews>
    <workbookView xWindow="-108" yWindow="-108" windowWidth="23256" windowHeight="12576"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<sst xmlns="http://schemas.openxmlformats.org/spreadsheetml/2006/main" count="573" uniqueCount="224">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</sst>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28">
    <xf numFmtId="0" fontId="0" fillId="0" borderId="0" xfId="0"/>
    <xf numFmtId="0" fontId="1" fillId="0" borderId="0" xfId="0" applyFont="1"/>
    <xf numFmtId="0" fontId="4" fillId="0" borderId="0" xfId="0" applyFont="1" applyAlignment="1">
      <alignment horizontal="center"/>
    </xf>
    <xf numFmtId="0" fontId="8" fillId="0" borderId="0" xfId="0" applyFont="1"/>
    <xf numFmtId="0" fontId="4" fillId="0" borderId="0" xfId="0" applyFo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0" fillId="0" borderId="0" xfId="0" applyFont="1" applyAlignment="1">
      <alignment horizontal="centerContinuous"/>
    </xf>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8" fillId="0" borderId="0" xfId="0" applyFont="1" applyAlignment="1">
      <alignment horizontal="left"/>
    </xf>
    <xf numFmtId="0" fontId="1" fillId="0" borderId="0" xfId="0" applyFont="1" applyAlignment="1">
      <alignment horizontal="centerContinuous"/>
    </xf>
    <xf numFmtId="49" fontId="1" fillId="0" borderId="0" xfId="0" applyNumberFormat="1" applyFont="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Alignment="1">
      <alignment horizontal="center"/>
    </xf>
    <xf numFmtId="0" fontId="0" fillId="0" borderId="10" xfId="0" applyBorder="1"/>
    <xf numFmtId="0" fontId="0" fillId="0" borderId="9" xfId="0" applyBorder="1"/>
    <xf numFmtId="0" fontId="0" fillId="0" borderId="11" xfId="0" applyBorder="1"/>
    <xf numFmtId="0" fontId="0" fillId="0" borderId="12" xfId="0" applyBorder="1"/>
    <xf numFmtId="2" fontId="1" fillId="0" borderId="0" xfId="0" applyNumberFormat="1" applyFont="1" applyAlignment="1">
      <alignment horizontal="center"/>
    </xf>
    <xf numFmtId="0" fontId="18" fillId="0" borderId="0" xfId="0" applyFont="1" applyAlignment="1">
      <alignment horizontal="left"/>
    </xf>
    <xf numFmtId="0" fontId="19" fillId="0" borderId="0" xfId="0" applyFont="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1" fillId="0" borderId="0" xfId="4" applyFont="1"/>
    <xf numFmtId="0" fontId="23" fillId="0" borderId="0" xfId="2" applyFont="1"/>
    <xf numFmtId="0" fontId="24" fillId="0" borderId="0" xfId="2" applyFont="1" applyAlignment="1">
      <alignment vertical="center" textRotation="90"/>
    </xf>
    <xf numFmtId="0" fontId="10" fillId="0" borderId="0" xfId="1" applyFont="1"/>
    <xf numFmtId="0" fontId="1" fillId="0" borderId="9" xfId="0" applyFont="1" applyBorder="1"/>
    <xf numFmtId="0" fontId="1" fillId="0" borderId="11" xfId="0" applyFont="1" applyBorder="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1" fillId="0" borderId="56" xfId="0" applyFont="1" applyBorder="1"/>
    <xf numFmtId="0" fontId="1" fillId="0" borderId="57" xfId="0" applyFont="1" applyBorder="1"/>
    <xf numFmtId="0" fontId="1" fillId="0" borderId="58" xfId="0" applyFont="1" applyBorder="1"/>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3" fillId="0" borderId="0" xfId="0" applyFont="1" applyAlignment="1">
      <alignment vertical="justify"/>
    </xf>
    <xf numFmtId="0" fontId="5" fillId="0" borderId="0" xfId="0" applyFont="1" applyAlignment="1">
      <alignment horizontal="left"/>
    </xf>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8"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vertical="justify" wrapText="1"/>
    </xf>
    <xf numFmtId="0" fontId="3" fillId="0" borderId="0" xfId="0" applyFont="1" applyAlignment="1">
      <alignment horizontal="center" vertical="justify"/>
    </xf>
    <xf numFmtId="0" fontId="5" fillId="0" borderId="0" xfId="0" applyFont="1" applyAlignment="1">
      <alignment horizontal="left"/>
    </xf>
    <xf numFmtId="0" fontId="3" fillId="0" borderId="0" xfId="0" applyFont="1" applyAlignment="1">
      <alignment horizontal="center"/>
    </xf>
    <xf numFmtId="0" fontId="26"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center" wrapText="1"/>
    </xf>
    <xf numFmtId="49" fontId="8" fillId="0" borderId="0" xfId="0" applyNumberFormat="1" applyFont="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33"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2"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19" fillId="0" borderId="27" xfId="2" applyFont="1" applyBorder="1" applyAlignment="1">
      <alignment horizontal="center"/>
    </xf>
    <xf numFmtId="0" fontId="19" fillId="0" borderId="18" xfId="2" applyFont="1" applyBorder="1" applyAlignment="1">
      <alignment horizontal="center"/>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1" fillId="0" borderId="28" xfId="1" applyFont="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center"/>
    </xf>
    <xf numFmtId="0" fontId="8" fillId="0" borderId="0" xfId="0" applyFont="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vertic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54655" y="3154680"/>
          <a:ext cx="760095" cy="72390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79320" y="2506980"/>
          <a:ext cx="756285" cy="72771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86100" y="0"/>
          <a:ext cx="75247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70885" y="0"/>
          <a:ext cx="75247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96540" y="0"/>
          <a:ext cx="74866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95475" y="0"/>
          <a:ext cx="78676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60170" y="0"/>
          <a:ext cx="82867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86100" y="0"/>
          <a:ext cx="75247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70885" y="0"/>
          <a:ext cx="75247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96540" y="0"/>
          <a:ext cx="74866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60170" y="0"/>
          <a:ext cx="82867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33203125" defaultRowHeight="13.2" x14ac:dyDescent="0.25"/>
  <cols>
    <col min="1" max="1" width="11.33203125" style="1" customWidth="1"/>
    <col min="2" max="4" width="9.33203125" style="1"/>
    <col min="5" max="5" width="12.6640625" style="1" customWidth="1"/>
    <col min="6" max="8" width="9.33203125" style="1"/>
    <col min="9" max="9" width="12.88671875" style="1" customWidth="1"/>
    <col min="10" max="16384" width="9.33203125" style="1"/>
  </cols>
  <sheetData>
    <row r="1" spans="3:7" ht="21" x14ac:dyDescent="0.4">
      <c r="C1" s="189" t="s">
        <v>149</v>
      </c>
      <c r="D1" s="189"/>
      <c r="E1" s="189"/>
      <c r="F1" s="189"/>
      <c r="G1" s="189"/>
    </row>
    <row r="17" spans="1:10" ht="89.4" customHeight="1" x14ac:dyDescent="0.25">
      <c r="A17" s="131"/>
      <c r="B17" s="190" t="s">
        <v>214</v>
      </c>
      <c r="C17" s="191"/>
      <c r="D17" s="191"/>
      <c r="E17" s="191"/>
      <c r="F17" s="191"/>
      <c r="G17" s="191"/>
      <c r="H17" s="191"/>
      <c r="I17" s="131"/>
    </row>
    <row r="19" spans="1:10" ht="36" customHeight="1" x14ac:dyDescent="0.3">
      <c r="B19" s="4"/>
      <c r="C19" s="196" t="s">
        <v>189</v>
      </c>
      <c r="D19" s="196"/>
      <c r="E19" s="196"/>
      <c r="F19" s="196"/>
      <c r="G19" s="196"/>
      <c r="H19" s="4"/>
      <c r="I19" s="4"/>
    </row>
    <row r="21" spans="1:10" x14ac:dyDescent="0.25">
      <c r="A21" s="197" t="s">
        <v>206</v>
      </c>
      <c r="B21" s="198"/>
      <c r="C21" s="198"/>
      <c r="D21" s="198"/>
      <c r="E21" s="198"/>
      <c r="F21" s="198"/>
      <c r="G21" s="198"/>
      <c r="H21" s="198"/>
      <c r="I21" s="198"/>
      <c r="J21" s="198"/>
    </row>
    <row r="23" spans="1:10" ht="28.2" x14ac:dyDescent="0.5">
      <c r="A23" s="193" t="s">
        <v>0</v>
      </c>
      <c r="B23" s="193"/>
      <c r="C23" s="193"/>
      <c r="D23" s="193"/>
      <c r="E23" s="193"/>
      <c r="F23" s="193"/>
      <c r="G23" s="193"/>
      <c r="H23" s="193"/>
      <c r="I23" s="193"/>
    </row>
    <row r="31" spans="1:10" ht="15.6" x14ac:dyDescent="0.3">
      <c r="F31" s="192" t="s">
        <v>150</v>
      </c>
      <c r="G31" s="192"/>
      <c r="H31" s="192"/>
      <c r="I31" s="192"/>
    </row>
    <row r="32" spans="1:10" ht="15.6" x14ac:dyDescent="0.3">
      <c r="F32" s="132"/>
      <c r="G32" s="132"/>
      <c r="H32" s="132"/>
      <c r="I32" s="132"/>
    </row>
    <row r="33" spans="2:9" ht="15.6" x14ac:dyDescent="0.3">
      <c r="E33" s="194" t="s">
        <v>151</v>
      </c>
      <c r="F33" s="195"/>
      <c r="G33" s="195"/>
      <c r="H33" s="195"/>
      <c r="I33" s="195"/>
    </row>
    <row r="36" spans="2:9" ht="15.6" x14ac:dyDescent="0.3">
      <c r="F36" s="192"/>
      <c r="G36" s="192"/>
      <c r="H36" s="192"/>
      <c r="I36" s="192"/>
    </row>
    <row r="39" spans="2:9" ht="15.6" x14ac:dyDescent="0.3">
      <c r="E39" s="195"/>
      <c r="F39" s="195"/>
      <c r="G39" s="195"/>
      <c r="H39" s="195"/>
      <c r="I39" s="195"/>
    </row>
    <row r="47" spans="2:9" ht="21" x14ac:dyDescent="0.4">
      <c r="B47" s="100"/>
      <c r="C47" s="100"/>
      <c r="D47" s="189" t="s">
        <v>152</v>
      </c>
      <c r="E47" s="189"/>
      <c r="F47" s="189"/>
      <c r="G47" s="100"/>
      <c r="H47" s="100"/>
      <c r="I47" s="100"/>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93</v>
      </c>
      <c r="F4" s="4"/>
      <c r="G4" s="4"/>
    </row>
    <row r="7" spans="4:16" x14ac:dyDescent="0.25">
      <c r="D7" s="3" t="s">
        <v>170</v>
      </c>
      <c r="E7" s="6"/>
      <c r="I7" s="1" t="s">
        <v>92</v>
      </c>
    </row>
    <row r="8" spans="4:16" ht="13.8" thickBot="1" x14ac:dyDescent="0.3"/>
    <row r="9" spans="4:16" ht="12.75" customHeight="1" x14ac:dyDescent="0.25">
      <c r="D9" s="97"/>
      <c r="E9" s="280" t="s">
        <v>171</v>
      </c>
      <c r="F9" s="281"/>
      <c r="G9" s="282"/>
      <c r="H9" s="280" t="s">
        <v>172</v>
      </c>
      <c r="I9" s="281"/>
      <c r="J9" s="282"/>
    </row>
    <row r="10" spans="4:16" x14ac:dyDescent="0.25">
      <c r="D10" s="103" t="s">
        <v>54</v>
      </c>
      <c r="E10" s="48"/>
      <c r="F10" s="12" t="s">
        <v>90</v>
      </c>
      <c r="G10" s="95"/>
      <c r="H10" s="48"/>
      <c r="I10" s="12" t="s">
        <v>90</v>
      </c>
      <c r="J10" s="95"/>
    </row>
    <row r="11" spans="4:16" x14ac:dyDescent="0.25">
      <c r="D11" s="103" t="s">
        <v>16</v>
      </c>
      <c r="E11" s="116"/>
      <c r="F11" s="115" t="s">
        <v>89</v>
      </c>
      <c r="G11" s="114"/>
      <c r="H11" s="116"/>
      <c r="I11" s="115" t="s">
        <v>89</v>
      </c>
      <c r="J11" s="114"/>
    </row>
    <row r="12" spans="4:16" ht="13.8" thickBot="1" x14ac:dyDescent="0.3">
      <c r="D12" s="113"/>
      <c r="E12" s="112" t="s">
        <v>88</v>
      </c>
      <c r="F12" s="111" t="s">
        <v>87</v>
      </c>
      <c r="G12" s="110" t="s">
        <v>86</v>
      </c>
      <c r="H12" s="112" t="s">
        <v>88</v>
      </c>
      <c r="I12" s="111" t="s">
        <v>87</v>
      </c>
      <c r="J12" s="110" t="s">
        <v>86</v>
      </c>
    </row>
    <row r="13" spans="4:16" ht="13.8" thickTop="1" x14ac:dyDescent="0.25">
      <c r="D13" s="109" t="s">
        <v>114</v>
      </c>
      <c r="E13" s="82">
        <v>-0.09</v>
      </c>
      <c r="F13" s="107">
        <v>0.18</v>
      </c>
      <c r="G13" s="106">
        <f t="shared" ref="G13:G18" si="0">(E13+F13)/2</f>
        <v>4.4999999999999998E-2</v>
      </c>
      <c r="H13" s="82">
        <v>-0.05</v>
      </c>
      <c r="I13" s="107">
        <v>0.11</v>
      </c>
      <c r="J13" s="106">
        <f t="shared" ref="J13:J18" si="1">(H13+I13)/2</f>
        <v>0.03</v>
      </c>
    </row>
    <row r="14" spans="4:16" x14ac:dyDescent="0.25">
      <c r="D14" s="109" t="s">
        <v>115</v>
      </c>
      <c r="E14" s="108">
        <v>0.12</v>
      </c>
      <c r="F14" s="107">
        <v>0</v>
      </c>
      <c r="G14" s="106">
        <f t="shared" si="0"/>
        <v>0.06</v>
      </c>
      <c r="H14" s="108">
        <v>-7.0000000000000007E-2</v>
      </c>
      <c r="I14" s="107">
        <v>0.13</v>
      </c>
      <c r="J14" s="106">
        <f t="shared" si="1"/>
        <v>0.03</v>
      </c>
    </row>
    <row r="15" spans="4:16" x14ac:dyDescent="0.25">
      <c r="D15" s="109" t="s">
        <v>94</v>
      </c>
      <c r="E15" s="108">
        <v>0</v>
      </c>
      <c r="F15" s="107">
        <v>-0.21</v>
      </c>
      <c r="G15" s="106">
        <f t="shared" si="0"/>
        <v>-0.105</v>
      </c>
      <c r="H15" s="108">
        <v>-0.03</v>
      </c>
      <c r="I15" s="107">
        <v>0.06</v>
      </c>
      <c r="J15" s="106">
        <f t="shared" si="1"/>
        <v>1.4999999999999999E-2</v>
      </c>
    </row>
    <row r="16" spans="4:16" x14ac:dyDescent="0.25">
      <c r="D16" s="109" t="s">
        <v>95</v>
      </c>
      <c r="E16" s="108">
        <v>0</v>
      </c>
      <c r="F16" s="107">
        <v>0</v>
      </c>
      <c r="G16" s="106">
        <f t="shared" si="0"/>
        <v>0</v>
      </c>
      <c r="H16" s="108">
        <v>0</v>
      </c>
      <c r="I16" s="107">
        <v>0</v>
      </c>
      <c r="J16" s="106">
        <f t="shared" si="1"/>
        <v>0</v>
      </c>
    </row>
    <row r="17" spans="4:10" x14ac:dyDescent="0.25">
      <c r="D17" s="109" t="s">
        <v>116</v>
      </c>
      <c r="E17" s="108">
        <v>-7.0000000000000007E-2</v>
      </c>
      <c r="F17" s="107">
        <v>0</v>
      </c>
      <c r="G17" s="106">
        <f t="shared" si="0"/>
        <v>-3.5000000000000003E-2</v>
      </c>
      <c r="H17" s="108">
        <v>0.2</v>
      </c>
      <c r="I17" s="107">
        <v>0.3</v>
      </c>
      <c r="J17" s="135">
        <f t="shared" si="1"/>
        <v>0.25</v>
      </c>
    </row>
    <row r="18" spans="4:10" x14ac:dyDescent="0.25">
      <c r="D18" s="109" t="s">
        <v>117</v>
      </c>
      <c r="E18" s="108">
        <v>0</v>
      </c>
      <c r="F18" s="107">
        <v>0.1</v>
      </c>
      <c r="G18" s="106">
        <f t="shared" si="0"/>
        <v>0.05</v>
      </c>
      <c r="H18" s="108">
        <v>0.04</v>
      </c>
      <c r="I18" s="107">
        <v>0</v>
      </c>
      <c r="J18" s="106">
        <f t="shared" si="1"/>
        <v>0.02</v>
      </c>
    </row>
    <row r="19" spans="4:10" x14ac:dyDescent="0.25">
      <c r="D19" s="109"/>
      <c r="E19" s="108"/>
      <c r="F19" s="107"/>
      <c r="G19" s="106"/>
      <c r="H19" s="108"/>
      <c r="I19" s="107"/>
      <c r="J19" s="106"/>
    </row>
    <row r="20" spans="4:10" x14ac:dyDescent="0.25">
      <c r="D20" s="109"/>
      <c r="E20" s="108"/>
      <c r="F20" s="107"/>
      <c r="G20" s="106"/>
      <c r="H20" s="108"/>
      <c r="I20" s="107"/>
      <c r="J20" s="106"/>
    </row>
    <row r="21" spans="4:10" x14ac:dyDescent="0.25">
      <c r="D21" s="109"/>
      <c r="E21" s="108"/>
      <c r="F21" s="107"/>
      <c r="G21" s="106"/>
      <c r="H21" s="108"/>
      <c r="I21" s="107"/>
      <c r="J21" s="106"/>
    </row>
    <row r="22" spans="4:10" x14ac:dyDescent="0.25">
      <c r="D22" s="109"/>
      <c r="E22" s="108"/>
      <c r="F22" s="107"/>
      <c r="G22" s="106"/>
      <c r="H22" s="108"/>
      <c r="I22" s="107"/>
      <c r="J22" s="106"/>
    </row>
    <row r="23" spans="4:10" x14ac:dyDescent="0.25">
      <c r="D23" s="109"/>
      <c r="E23" s="108"/>
      <c r="F23" s="107"/>
      <c r="G23" s="106"/>
      <c r="H23" s="108"/>
      <c r="I23" s="107"/>
      <c r="J23" s="106"/>
    </row>
    <row r="24" spans="4:10" ht="13.8" thickBot="1" x14ac:dyDescent="0.3">
      <c r="D24" s="109"/>
      <c r="E24" s="108"/>
      <c r="F24" s="107"/>
      <c r="G24" s="106"/>
      <c r="H24" s="108"/>
      <c r="I24" s="107"/>
      <c r="J24" s="106"/>
    </row>
    <row r="25" spans="4:10" x14ac:dyDescent="0.25">
      <c r="D25" s="105" t="s">
        <v>85</v>
      </c>
      <c r="E25" s="94"/>
      <c r="F25" s="94"/>
      <c r="G25" s="93"/>
      <c r="H25" s="94"/>
      <c r="I25" s="94"/>
      <c r="J25" s="93"/>
    </row>
    <row r="26" spans="4:10" x14ac:dyDescent="0.25">
      <c r="D26" s="104" t="s">
        <v>84</v>
      </c>
      <c r="E26" s="303" t="s">
        <v>83</v>
      </c>
      <c r="F26" s="288"/>
      <c r="G26" s="304"/>
      <c r="H26" s="303" t="s">
        <v>83</v>
      </c>
      <c r="I26" s="288"/>
      <c r="J26" s="304"/>
    </row>
    <row r="27" spans="4:10" ht="13.8" thickBot="1" x14ac:dyDescent="0.3">
      <c r="D27" s="102" t="s">
        <v>83</v>
      </c>
      <c r="E27" s="16"/>
      <c r="F27" s="15"/>
      <c r="G27" s="14"/>
      <c r="H27" s="16"/>
      <c r="I27" s="15"/>
      <c r="J27" s="14"/>
    </row>
    <row r="28" spans="4:10" ht="13.8" thickBot="1" x14ac:dyDescent="0.3">
      <c r="D28" s="102" t="s">
        <v>82</v>
      </c>
      <c r="E28" s="283"/>
      <c r="F28" s="305"/>
      <c r="G28" s="299"/>
      <c r="H28" s="283"/>
      <c r="I28" s="305"/>
      <c r="J28" s="299"/>
    </row>
    <row r="31" spans="4:10" x14ac:dyDescent="0.25">
      <c r="D31" s="3" t="s">
        <v>170</v>
      </c>
      <c r="E31" s="6"/>
      <c r="I31" s="1" t="s">
        <v>91</v>
      </c>
    </row>
    <row r="32" spans="4:10" ht="13.8" thickBot="1" x14ac:dyDescent="0.3"/>
    <row r="33" spans="4:10" ht="12.75" customHeight="1" x14ac:dyDescent="0.25">
      <c r="D33" s="97"/>
      <c r="E33" s="280" t="s">
        <v>171</v>
      </c>
      <c r="F33" s="281"/>
      <c r="G33" s="282"/>
      <c r="H33" s="280" t="s">
        <v>172</v>
      </c>
      <c r="I33" s="281"/>
      <c r="J33" s="282"/>
    </row>
    <row r="34" spans="4:10" x14ac:dyDescent="0.25">
      <c r="D34" s="103" t="s">
        <v>54</v>
      </c>
      <c r="E34" s="48"/>
      <c r="F34" s="12" t="s">
        <v>90</v>
      </c>
      <c r="G34" s="95"/>
      <c r="H34" s="48"/>
      <c r="I34" s="12" t="s">
        <v>90</v>
      </c>
      <c r="J34" s="95"/>
    </row>
    <row r="35" spans="4:10" x14ac:dyDescent="0.25">
      <c r="D35" s="103" t="s">
        <v>16</v>
      </c>
      <c r="E35" s="116"/>
      <c r="F35" s="115" t="s">
        <v>89</v>
      </c>
      <c r="G35" s="114"/>
      <c r="H35" s="116"/>
      <c r="I35" s="115" t="s">
        <v>89</v>
      </c>
      <c r="J35" s="114"/>
    </row>
    <row r="36" spans="4:10" ht="13.8" thickBot="1" x14ac:dyDescent="0.3">
      <c r="D36" s="113"/>
      <c r="E36" s="112" t="s">
        <v>88</v>
      </c>
      <c r="F36" s="111" t="s">
        <v>87</v>
      </c>
      <c r="G36" s="110" t="s">
        <v>86</v>
      </c>
      <c r="H36" s="112" t="s">
        <v>88</v>
      </c>
      <c r="I36" s="111" t="s">
        <v>87</v>
      </c>
      <c r="J36" s="110" t="s">
        <v>86</v>
      </c>
    </row>
    <row r="37" spans="4:10" ht="13.8" thickTop="1" x14ac:dyDescent="0.25">
      <c r="D37" s="109" t="s">
        <v>114</v>
      </c>
      <c r="E37" s="82">
        <v>0</v>
      </c>
      <c r="F37" s="107">
        <v>0.13</v>
      </c>
      <c r="G37" s="106">
        <f t="shared" ref="G37:G42" si="2">(E37+F37)/2</f>
        <v>6.5000000000000002E-2</v>
      </c>
      <c r="H37" s="82">
        <v>-0.04</v>
      </c>
      <c r="I37" s="107">
        <v>0.09</v>
      </c>
      <c r="J37" s="106">
        <f t="shared" ref="J37:J42" si="3">(H37+I37)/2</f>
        <v>2.4999999999999998E-2</v>
      </c>
    </row>
    <row r="38" spans="4:10" x14ac:dyDescent="0.25">
      <c r="D38" s="109" t="s">
        <v>115</v>
      </c>
      <c r="E38" s="108">
        <v>0.23</v>
      </c>
      <c r="F38" s="107">
        <v>-0.15</v>
      </c>
      <c r="G38" s="106">
        <f t="shared" si="2"/>
        <v>4.0000000000000008E-2</v>
      </c>
      <c r="H38" s="108">
        <v>-0.09</v>
      </c>
      <c r="I38" s="107">
        <v>0.15</v>
      </c>
      <c r="J38" s="106">
        <f t="shared" si="3"/>
        <v>0.03</v>
      </c>
    </row>
    <row r="39" spans="4:10" x14ac:dyDescent="0.25">
      <c r="D39" s="109" t="s">
        <v>94</v>
      </c>
      <c r="E39" s="108">
        <v>0.08</v>
      </c>
      <c r="F39" s="107">
        <v>0</v>
      </c>
      <c r="G39" s="106">
        <f t="shared" si="2"/>
        <v>0.04</v>
      </c>
      <c r="H39" s="108">
        <v>0</v>
      </c>
      <c r="I39" s="107">
        <v>0.05</v>
      </c>
      <c r="J39" s="106">
        <f t="shared" si="3"/>
        <v>2.5000000000000001E-2</v>
      </c>
    </row>
    <row r="40" spans="4:10" x14ac:dyDescent="0.25">
      <c r="D40" s="109" t="s">
        <v>95</v>
      </c>
      <c r="E40" s="108">
        <v>0</v>
      </c>
      <c r="F40" s="107">
        <v>0</v>
      </c>
      <c r="G40" s="106">
        <f t="shared" si="2"/>
        <v>0</v>
      </c>
      <c r="H40" s="108">
        <v>-0.06</v>
      </c>
      <c r="I40" s="107">
        <v>0.08</v>
      </c>
      <c r="J40" s="106">
        <f t="shared" si="3"/>
        <v>1.0000000000000002E-2</v>
      </c>
    </row>
    <row r="41" spans="4:10" x14ac:dyDescent="0.25">
      <c r="D41" s="109" t="s">
        <v>116</v>
      </c>
      <c r="E41" s="108">
        <v>0</v>
      </c>
      <c r="F41" s="107">
        <v>0.15</v>
      </c>
      <c r="G41" s="106">
        <f t="shared" si="2"/>
        <v>7.4999999999999997E-2</v>
      </c>
      <c r="H41" s="108">
        <v>0</v>
      </c>
      <c r="I41" s="107">
        <v>0.05</v>
      </c>
      <c r="J41" s="106">
        <f t="shared" si="3"/>
        <v>2.5000000000000001E-2</v>
      </c>
    </row>
    <row r="42" spans="4:10" x14ac:dyDescent="0.25">
      <c r="D42" s="109" t="s">
        <v>117</v>
      </c>
      <c r="E42" s="108">
        <v>0.08</v>
      </c>
      <c r="F42" s="107">
        <v>0</v>
      </c>
      <c r="G42" s="106">
        <f t="shared" si="2"/>
        <v>0.04</v>
      </c>
      <c r="H42" s="108">
        <v>0</v>
      </c>
      <c r="I42" s="107">
        <v>0.08</v>
      </c>
      <c r="J42" s="106">
        <f t="shared" si="3"/>
        <v>0.04</v>
      </c>
    </row>
    <row r="43" spans="4:10" x14ac:dyDescent="0.25">
      <c r="D43" s="109"/>
      <c r="E43" s="108"/>
      <c r="F43" s="107"/>
      <c r="G43" s="106"/>
      <c r="H43" s="108"/>
      <c r="I43" s="107"/>
      <c r="J43" s="106"/>
    </row>
    <row r="44" spans="4:10" x14ac:dyDescent="0.25">
      <c r="D44" s="109"/>
      <c r="E44" s="108"/>
      <c r="F44" s="107"/>
      <c r="G44" s="106"/>
      <c r="H44" s="108"/>
      <c r="I44" s="107"/>
      <c r="J44" s="106"/>
    </row>
    <row r="45" spans="4:10" x14ac:dyDescent="0.25">
      <c r="D45" s="109"/>
      <c r="E45" s="108"/>
      <c r="F45" s="107"/>
      <c r="G45" s="106"/>
      <c r="H45" s="108"/>
      <c r="I45" s="107"/>
      <c r="J45" s="106"/>
    </row>
    <row r="46" spans="4:10" x14ac:dyDescent="0.25">
      <c r="D46" s="109"/>
      <c r="E46" s="108"/>
      <c r="F46" s="107"/>
      <c r="G46" s="106"/>
      <c r="H46" s="108"/>
      <c r="I46" s="107"/>
      <c r="J46" s="106"/>
    </row>
    <row r="47" spans="4:10" x14ac:dyDescent="0.25">
      <c r="D47" s="109"/>
      <c r="E47" s="108"/>
      <c r="F47" s="107"/>
      <c r="G47" s="106"/>
      <c r="H47" s="108"/>
      <c r="I47" s="107"/>
      <c r="J47" s="106"/>
    </row>
    <row r="48" spans="4:10" ht="13.8" thickBot="1" x14ac:dyDescent="0.3">
      <c r="D48" s="109"/>
      <c r="E48" s="108"/>
      <c r="F48" s="107"/>
      <c r="G48" s="106"/>
      <c r="H48" s="108"/>
      <c r="I48" s="107"/>
      <c r="J48" s="106"/>
    </row>
    <row r="49" spans="4:10" x14ac:dyDescent="0.25">
      <c r="D49" s="105" t="s">
        <v>85</v>
      </c>
      <c r="E49" s="94"/>
      <c r="F49" s="94"/>
      <c r="G49" s="93"/>
      <c r="H49" s="94"/>
      <c r="I49" s="94"/>
      <c r="J49" s="93"/>
    </row>
    <row r="50" spans="4:10" x14ac:dyDescent="0.25">
      <c r="D50" s="104" t="s">
        <v>84</v>
      </c>
      <c r="E50" s="303" t="s">
        <v>83</v>
      </c>
      <c r="F50" s="288"/>
      <c r="G50" s="304"/>
      <c r="H50" s="303" t="s">
        <v>83</v>
      </c>
      <c r="I50" s="288"/>
      <c r="J50" s="304"/>
    </row>
    <row r="51" spans="4:10" ht="13.8" thickBot="1" x14ac:dyDescent="0.3">
      <c r="D51" s="102" t="s">
        <v>83</v>
      </c>
      <c r="E51" s="16"/>
      <c r="F51" s="15"/>
      <c r="G51" s="14"/>
      <c r="H51" s="16"/>
      <c r="I51" s="15"/>
      <c r="J51" s="14"/>
    </row>
    <row r="52" spans="4:10" ht="13.8" thickBot="1" x14ac:dyDescent="0.3">
      <c r="D52" s="102" t="s">
        <v>82</v>
      </c>
      <c r="E52" s="283"/>
      <c r="F52" s="305"/>
      <c r="G52" s="299"/>
      <c r="H52" s="283"/>
      <c r="I52" s="305"/>
      <c r="J52" s="299"/>
    </row>
    <row r="56" spans="4:10" x14ac:dyDescent="0.25">
      <c r="D56" s="3" t="s">
        <v>169</v>
      </c>
      <c r="E56" s="6"/>
      <c r="I56" s="1" t="s">
        <v>92</v>
      </c>
    </row>
    <row r="57" spans="4:10" ht="13.8" thickBot="1" x14ac:dyDescent="0.3"/>
    <row r="58" spans="4:10" x14ac:dyDescent="0.25">
      <c r="D58" s="97"/>
      <c r="E58" s="280" t="s">
        <v>171</v>
      </c>
      <c r="F58" s="281"/>
      <c r="G58" s="282"/>
      <c r="H58" s="280" t="s">
        <v>172</v>
      </c>
      <c r="I58" s="281"/>
      <c r="J58" s="282"/>
    </row>
    <row r="59" spans="4:10" x14ac:dyDescent="0.25">
      <c r="D59" s="103" t="s">
        <v>54</v>
      </c>
      <c r="E59" s="48"/>
      <c r="F59" s="12" t="s">
        <v>90</v>
      </c>
      <c r="G59" s="95"/>
      <c r="H59" s="48"/>
      <c r="I59" s="12" t="s">
        <v>90</v>
      </c>
      <c r="J59" s="95"/>
    </row>
    <row r="60" spans="4:10" x14ac:dyDescent="0.25">
      <c r="D60" s="103" t="s">
        <v>16</v>
      </c>
      <c r="E60" s="116"/>
      <c r="F60" s="115" t="s">
        <v>89</v>
      </c>
      <c r="G60" s="114"/>
      <c r="H60" s="116"/>
      <c r="I60" s="115" t="s">
        <v>89</v>
      </c>
      <c r="J60" s="114"/>
    </row>
    <row r="61" spans="4:10" ht="13.8" thickBot="1" x14ac:dyDescent="0.3">
      <c r="D61" s="113"/>
      <c r="E61" s="112" t="s">
        <v>88</v>
      </c>
      <c r="F61" s="111" t="s">
        <v>87</v>
      </c>
      <c r="G61" s="110" t="s">
        <v>86</v>
      </c>
      <c r="H61" s="112" t="s">
        <v>88</v>
      </c>
      <c r="I61" s="111" t="s">
        <v>87</v>
      </c>
      <c r="J61" s="110" t="s">
        <v>86</v>
      </c>
    </row>
    <row r="62" spans="4:10" ht="13.8" thickTop="1" x14ac:dyDescent="0.25">
      <c r="D62" s="109" t="s">
        <v>118</v>
      </c>
      <c r="E62" s="82">
        <v>-0.12</v>
      </c>
      <c r="F62" s="107">
        <v>0.19</v>
      </c>
      <c r="G62" s="106">
        <f t="shared" ref="G62:G67" si="4">(E62+F62)/2</f>
        <v>3.5000000000000003E-2</v>
      </c>
      <c r="H62" s="82">
        <v>0</v>
      </c>
      <c r="I62" s="107">
        <v>0.06</v>
      </c>
      <c r="J62" s="106">
        <f t="shared" ref="J62:J67" si="5">(H62+I62)/2</f>
        <v>0.03</v>
      </c>
    </row>
    <row r="63" spans="4:10" x14ac:dyDescent="0.25">
      <c r="D63" s="109" t="s">
        <v>119</v>
      </c>
      <c r="E63" s="108">
        <v>0</v>
      </c>
      <c r="F63" s="107">
        <v>0</v>
      </c>
      <c r="G63" s="106">
        <f t="shared" si="4"/>
        <v>0</v>
      </c>
      <c r="H63" s="108">
        <v>0.06</v>
      </c>
      <c r="I63" s="107">
        <v>0.04</v>
      </c>
      <c r="J63" s="106">
        <f t="shared" si="5"/>
        <v>0.05</v>
      </c>
    </row>
    <row r="64" spans="4:10" x14ac:dyDescent="0.25">
      <c r="D64" s="109" t="s">
        <v>120</v>
      </c>
      <c r="E64" s="108">
        <v>0</v>
      </c>
      <c r="F64" s="107">
        <v>0</v>
      </c>
      <c r="G64" s="106">
        <f t="shared" si="4"/>
        <v>0</v>
      </c>
      <c r="H64" s="108">
        <v>0.08</v>
      </c>
      <c r="I64" s="107">
        <v>0</v>
      </c>
      <c r="J64" s="106">
        <f t="shared" si="5"/>
        <v>0.04</v>
      </c>
    </row>
    <row r="65" spans="4:10" x14ac:dyDescent="0.25">
      <c r="D65" s="109" t="s">
        <v>121</v>
      </c>
      <c r="E65" s="108">
        <v>0.11</v>
      </c>
      <c r="F65" s="107">
        <v>0</v>
      </c>
      <c r="G65" s="106">
        <f t="shared" si="4"/>
        <v>5.5E-2</v>
      </c>
      <c r="H65" s="108">
        <v>0</v>
      </c>
      <c r="I65" s="107">
        <v>0</v>
      </c>
      <c r="J65" s="106">
        <f t="shared" si="5"/>
        <v>0</v>
      </c>
    </row>
    <row r="66" spans="4:10" x14ac:dyDescent="0.25">
      <c r="D66" s="109" t="s">
        <v>122</v>
      </c>
      <c r="E66" s="108">
        <v>0</v>
      </c>
      <c r="F66" s="107">
        <v>0.1</v>
      </c>
      <c r="G66" s="106">
        <f t="shared" si="4"/>
        <v>0.05</v>
      </c>
      <c r="H66" s="108">
        <v>-0.04</v>
      </c>
      <c r="I66" s="107">
        <v>0.09</v>
      </c>
      <c r="J66" s="106">
        <f t="shared" si="5"/>
        <v>2.4999999999999998E-2</v>
      </c>
    </row>
    <row r="67" spans="4:10" x14ac:dyDescent="0.25">
      <c r="D67" s="109" t="s">
        <v>123</v>
      </c>
      <c r="E67" s="108">
        <v>0</v>
      </c>
      <c r="F67" s="107">
        <v>0.09</v>
      </c>
      <c r="G67" s="106">
        <f t="shared" si="4"/>
        <v>4.4999999999999998E-2</v>
      </c>
      <c r="H67" s="108">
        <v>0.08</v>
      </c>
      <c r="I67" s="107">
        <v>0.06</v>
      </c>
      <c r="J67" s="106">
        <f t="shared" si="5"/>
        <v>7.0000000000000007E-2</v>
      </c>
    </row>
    <row r="68" spans="4:10" x14ac:dyDescent="0.25">
      <c r="D68" s="109"/>
      <c r="E68" s="108"/>
      <c r="F68" s="107"/>
      <c r="G68" s="106"/>
      <c r="H68" s="108"/>
      <c r="I68" s="107"/>
      <c r="J68" s="106"/>
    </row>
    <row r="69" spans="4:10" x14ac:dyDescent="0.25">
      <c r="D69" s="109"/>
      <c r="E69" s="108"/>
      <c r="F69" s="107"/>
      <c r="G69" s="106"/>
      <c r="H69" s="108"/>
      <c r="I69" s="107"/>
      <c r="J69" s="106"/>
    </row>
    <row r="70" spans="4:10" x14ac:dyDescent="0.25">
      <c r="D70" s="109"/>
      <c r="E70" s="108"/>
      <c r="F70" s="107"/>
      <c r="G70" s="106"/>
      <c r="H70" s="108"/>
      <c r="I70" s="107"/>
      <c r="J70" s="106"/>
    </row>
    <row r="71" spans="4:10" x14ac:dyDescent="0.25">
      <c r="D71" s="109"/>
      <c r="E71" s="108"/>
      <c r="F71" s="107"/>
      <c r="G71" s="106"/>
      <c r="H71" s="108"/>
      <c r="I71" s="107"/>
      <c r="J71" s="106"/>
    </row>
    <row r="72" spans="4:10" x14ac:dyDescent="0.25">
      <c r="D72" s="109"/>
      <c r="E72" s="108"/>
      <c r="F72" s="107"/>
      <c r="G72" s="106"/>
      <c r="H72" s="108"/>
      <c r="I72" s="107"/>
      <c r="J72" s="106"/>
    </row>
    <row r="73" spans="4:10" ht="13.8" thickBot="1" x14ac:dyDescent="0.3">
      <c r="D73" s="109"/>
      <c r="E73" s="108"/>
      <c r="F73" s="107"/>
      <c r="G73" s="106"/>
      <c r="H73" s="108"/>
      <c r="I73" s="107"/>
      <c r="J73" s="106"/>
    </row>
    <row r="74" spans="4:10" x14ac:dyDescent="0.25">
      <c r="D74" s="105" t="s">
        <v>85</v>
      </c>
      <c r="E74" s="94"/>
      <c r="F74" s="94"/>
      <c r="G74" s="93"/>
      <c r="H74" s="94"/>
      <c r="I74" s="94"/>
      <c r="J74" s="93"/>
    </row>
    <row r="75" spans="4:10" x14ac:dyDescent="0.25">
      <c r="D75" s="104" t="s">
        <v>84</v>
      </c>
      <c r="E75" s="303" t="s">
        <v>83</v>
      </c>
      <c r="F75" s="288"/>
      <c r="G75" s="304"/>
      <c r="H75" s="303" t="s">
        <v>83</v>
      </c>
      <c r="I75" s="288"/>
      <c r="J75" s="304"/>
    </row>
    <row r="76" spans="4:10" ht="13.8" thickBot="1" x14ac:dyDescent="0.3">
      <c r="D76" s="102" t="s">
        <v>83</v>
      </c>
      <c r="E76" s="16"/>
      <c r="F76" s="15"/>
      <c r="G76" s="14"/>
      <c r="H76" s="16"/>
      <c r="I76" s="15"/>
      <c r="J76" s="14"/>
    </row>
    <row r="77" spans="4:10" ht="13.8" thickBot="1" x14ac:dyDescent="0.3">
      <c r="D77" s="102" t="s">
        <v>82</v>
      </c>
      <c r="E77" s="283"/>
      <c r="F77" s="305"/>
      <c r="G77" s="299"/>
      <c r="H77" s="283"/>
      <c r="I77" s="305"/>
      <c r="J77" s="299"/>
    </row>
    <row r="80" spans="4:10" x14ac:dyDescent="0.25">
      <c r="D80" s="3" t="s">
        <v>169</v>
      </c>
      <c r="E80" s="6"/>
      <c r="I80" s="1" t="s">
        <v>91</v>
      </c>
    </row>
    <row r="81" spans="4:10" ht="13.8" thickBot="1" x14ac:dyDescent="0.3"/>
    <row r="82" spans="4:10" x14ac:dyDescent="0.25">
      <c r="D82" s="97"/>
      <c r="E82" s="280" t="s">
        <v>171</v>
      </c>
      <c r="F82" s="281"/>
      <c r="G82" s="282"/>
      <c r="H82" s="280" t="s">
        <v>172</v>
      </c>
      <c r="I82" s="281"/>
      <c r="J82" s="282"/>
    </row>
    <row r="83" spans="4:10" x14ac:dyDescent="0.25">
      <c r="D83" s="103" t="s">
        <v>54</v>
      </c>
      <c r="E83" s="48"/>
      <c r="F83" s="12" t="s">
        <v>90</v>
      </c>
      <c r="G83" s="95"/>
      <c r="H83" s="48"/>
      <c r="I83" s="12" t="s">
        <v>90</v>
      </c>
      <c r="J83" s="95"/>
    </row>
    <row r="84" spans="4:10" x14ac:dyDescent="0.25">
      <c r="D84" s="103" t="s">
        <v>16</v>
      </c>
      <c r="E84" s="116"/>
      <c r="F84" s="115" t="s">
        <v>89</v>
      </c>
      <c r="G84" s="114"/>
      <c r="H84" s="116"/>
      <c r="I84" s="115" t="s">
        <v>89</v>
      </c>
      <c r="J84" s="114"/>
    </row>
    <row r="85" spans="4:10" ht="13.8" thickBot="1" x14ac:dyDescent="0.3">
      <c r="D85" s="113"/>
      <c r="E85" s="112" t="s">
        <v>88</v>
      </c>
      <c r="F85" s="111" t="s">
        <v>87</v>
      </c>
      <c r="G85" s="110" t="s">
        <v>86</v>
      </c>
      <c r="H85" s="112" t="s">
        <v>88</v>
      </c>
      <c r="I85" s="111" t="s">
        <v>87</v>
      </c>
      <c r="J85" s="110" t="s">
        <v>86</v>
      </c>
    </row>
    <row r="86" spans="4:10" ht="13.8" thickTop="1" x14ac:dyDescent="0.25">
      <c r="D86" s="109" t="s">
        <v>118</v>
      </c>
      <c r="E86" s="82">
        <v>0</v>
      </c>
      <c r="F86" s="107">
        <v>0.12</v>
      </c>
      <c r="G86" s="106">
        <f t="shared" ref="G86:G91" si="6">(E86+F86)/2</f>
        <v>0.06</v>
      </c>
      <c r="H86" s="82">
        <v>0</v>
      </c>
      <c r="I86" s="107">
        <v>0.04</v>
      </c>
      <c r="J86" s="106">
        <f t="shared" ref="J86:J91" si="7">(H86+I86)/2</f>
        <v>0.02</v>
      </c>
    </row>
    <row r="87" spans="4:10" x14ac:dyDescent="0.25">
      <c r="D87" s="109" t="s">
        <v>119</v>
      </c>
      <c r="E87" s="108">
        <v>0.1</v>
      </c>
      <c r="F87" s="107">
        <v>0</v>
      </c>
      <c r="G87" s="106">
        <f t="shared" si="6"/>
        <v>0.05</v>
      </c>
      <c r="H87" s="108">
        <v>0.06</v>
      </c>
      <c r="I87" s="107">
        <v>0</v>
      </c>
      <c r="J87" s="106">
        <f t="shared" si="7"/>
        <v>0.03</v>
      </c>
    </row>
    <row r="88" spans="4:10" x14ac:dyDescent="0.25">
      <c r="D88" s="109" t="s">
        <v>120</v>
      </c>
      <c r="E88" s="108">
        <v>0</v>
      </c>
      <c r="F88" s="107">
        <v>0</v>
      </c>
      <c r="G88" s="106">
        <f t="shared" si="6"/>
        <v>0</v>
      </c>
      <c r="H88" s="108">
        <v>0.04</v>
      </c>
      <c r="I88" s="107">
        <v>0</v>
      </c>
      <c r="J88" s="106">
        <f t="shared" si="7"/>
        <v>0.02</v>
      </c>
    </row>
    <row r="89" spans="4:10" x14ac:dyDescent="0.25">
      <c r="D89" s="109" t="s">
        <v>121</v>
      </c>
      <c r="E89" s="108">
        <v>0.2</v>
      </c>
      <c r="F89" s="107">
        <v>0</v>
      </c>
      <c r="G89" s="106">
        <f t="shared" si="6"/>
        <v>0.1</v>
      </c>
      <c r="H89" s="108">
        <v>-7.0000000000000007E-2</v>
      </c>
      <c r="I89" s="107">
        <v>0</v>
      </c>
      <c r="J89" s="106">
        <f t="shared" si="7"/>
        <v>-3.5000000000000003E-2</v>
      </c>
    </row>
    <row r="90" spans="4:10" x14ac:dyDescent="0.25">
      <c r="D90" s="109" t="s">
        <v>122</v>
      </c>
      <c r="E90" s="108">
        <v>0</v>
      </c>
      <c r="F90" s="107">
        <v>0</v>
      </c>
      <c r="G90" s="106">
        <f t="shared" si="6"/>
        <v>0</v>
      </c>
      <c r="H90" s="108">
        <v>-0.05</v>
      </c>
      <c r="I90" s="107">
        <v>0.09</v>
      </c>
      <c r="J90" s="106">
        <f t="shared" si="7"/>
        <v>1.9999999999999997E-2</v>
      </c>
    </row>
    <row r="91" spans="4:10" x14ac:dyDescent="0.25">
      <c r="D91" s="109" t="s">
        <v>123</v>
      </c>
      <c r="E91" s="108">
        <v>0</v>
      </c>
      <c r="F91" s="107">
        <v>0</v>
      </c>
      <c r="G91" s="106">
        <f t="shared" si="6"/>
        <v>0</v>
      </c>
      <c r="H91" s="108">
        <v>0.04</v>
      </c>
      <c r="I91" s="107">
        <v>7.0000000000000007E-2</v>
      </c>
      <c r="J91" s="106">
        <f t="shared" si="7"/>
        <v>5.5000000000000007E-2</v>
      </c>
    </row>
    <row r="92" spans="4:10" x14ac:dyDescent="0.25">
      <c r="D92" s="109"/>
      <c r="E92" s="108"/>
      <c r="F92" s="107"/>
      <c r="G92" s="106"/>
      <c r="H92" s="108"/>
      <c r="I92" s="107"/>
      <c r="J92" s="106"/>
    </row>
    <row r="93" spans="4:10" x14ac:dyDescent="0.25">
      <c r="D93" s="109"/>
      <c r="E93" s="108"/>
      <c r="F93" s="107"/>
      <c r="G93" s="106"/>
      <c r="H93" s="108"/>
      <c r="I93" s="107"/>
      <c r="J93" s="106"/>
    </row>
    <row r="94" spans="4:10" x14ac:dyDescent="0.25">
      <c r="D94" s="109"/>
      <c r="E94" s="108"/>
      <c r="F94" s="107"/>
      <c r="G94" s="106"/>
      <c r="H94" s="108"/>
      <c r="I94" s="107"/>
      <c r="J94" s="106"/>
    </row>
    <row r="95" spans="4:10" x14ac:dyDescent="0.25">
      <c r="D95" s="109"/>
      <c r="E95" s="108"/>
      <c r="F95" s="107"/>
      <c r="G95" s="106"/>
      <c r="H95" s="108"/>
      <c r="I95" s="107"/>
      <c r="J95" s="106"/>
    </row>
    <row r="96" spans="4:10" x14ac:dyDescent="0.25">
      <c r="D96" s="109"/>
      <c r="E96" s="108"/>
      <c r="F96" s="107"/>
      <c r="G96" s="106"/>
      <c r="H96" s="108"/>
      <c r="I96" s="107"/>
      <c r="J96" s="106"/>
    </row>
    <row r="97" spans="4:10" ht="13.8" thickBot="1" x14ac:dyDescent="0.3">
      <c r="D97" s="109"/>
      <c r="E97" s="108"/>
      <c r="F97" s="107"/>
      <c r="G97" s="106"/>
      <c r="H97" s="108"/>
      <c r="I97" s="107"/>
      <c r="J97" s="106"/>
    </row>
    <row r="98" spans="4:10" x14ac:dyDescent="0.25">
      <c r="D98" s="105" t="s">
        <v>85</v>
      </c>
      <c r="E98" s="94"/>
      <c r="F98" s="94"/>
      <c r="G98" s="93"/>
      <c r="H98" s="94"/>
      <c r="I98" s="94"/>
      <c r="J98" s="93"/>
    </row>
    <row r="99" spans="4:10" x14ac:dyDescent="0.25">
      <c r="D99" s="104" t="s">
        <v>84</v>
      </c>
      <c r="E99" s="303" t="s">
        <v>83</v>
      </c>
      <c r="F99" s="288"/>
      <c r="G99" s="304"/>
      <c r="H99" s="303" t="s">
        <v>83</v>
      </c>
      <c r="I99" s="288"/>
      <c r="J99" s="304"/>
    </row>
    <row r="100" spans="4:10" ht="13.8" thickBot="1" x14ac:dyDescent="0.3">
      <c r="D100" s="102" t="s">
        <v>83</v>
      </c>
      <c r="E100" s="16"/>
      <c r="F100" s="15"/>
      <c r="G100" s="14"/>
      <c r="H100" s="16"/>
      <c r="I100" s="15"/>
      <c r="J100" s="14"/>
    </row>
    <row r="101" spans="4:10" ht="13.8" thickBot="1" x14ac:dyDescent="0.3">
      <c r="D101" s="102" t="s">
        <v>82</v>
      </c>
      <c r="E101" s="283"/>
      <c r="F101" s="305"/>
      <c r="G101" s="299"/>
      <c r="H101" s="283"/>
      <c r="I101" s="305"/>
      <c r="J101" s="299"/>
    </row>
  </sheetData>
  <mergeCells count="24">
    <mergeCell ref="E101:G101"/>
    <mergeCell ref="E9:G9"/>
    <mergeCell ref="E50:G50"/>
    <mergeCell ref="E52:G52"/>
    <mergeCell ref="E28:G28"/>
    <mergeCell ref="E26:G26"/>
    <mergeCell ref="E33:G33"/>
    <mergeCell ref="E58:G58"/>
    <mergeCell ref="E75:G75"/>
    <mergeCell ref="E77:G77"/>
    <mergeCell ref="E82:G82"/>
    <mergeCell ref="E99:G99"/>
    <mergeCell ref="H9:J9"/>
    <mergeCell ref="H26:J26"/>
    <mergeCell ref="H28:J28"/>
    <mergeCell ref="H33:J33"/>
    <mergeCell ref="H50:J50"/>
    <mergeCell ref="H99:J99"/>
    <mergeCell ref="H101:J101"/>
    <mergeCell ref="H52:J52"/>
    <mergeCell ref="H58:J58"/>
    <mergeCell ref="H75:J75"/>
    <mergeCell ref="H77:J77"/>
    <mergeCell ref="H82:J82"/>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124</v>
      </c>
      <c r="F4" s="4"/>
      <c r="G4" s="4"/>
    </row>
    <row r="7" spans="4:16" x14ac:dyDescent="0.25">
      <c r="D7" s="3" t="s">
        <v>156</v>
      </c>
      <c r="E7" s="6"/>
      <c r="J7" s="1" t="s">
        <v>92</v>
      </c>
    </row>
    <row r="8" spans="4:16" ht="13.8" thickBot="1" x14ac:dyDescent="0.3"/>
    <row r="9" spans="4:16" ht="12.75" customHeight="1" x14ac:dyDescent="0.25">
      <c r="D9" s="97"/>
      <c r="E9" s="280"/>
      <c r="F9" s="281"/>
      <c r="G9" s="282"/>
    </row>
    <row r="10" spans="4:16" x14ac:dyDescent="0.25">
      <c r="D10" s="103" t="s">
        <v>54</v>
      </c>
      <c r="E10" s="48"/>
      <c r="F10" s="12" t="s">
        <v>90</v>
      </c>
      <c r="G10" s="95"/>
    </row>
    <row r="11" spans="4:16" ht="13.8" thickBot="1" x14ac:dyDescent="0.3">
      <c r="D11" s="112" t="s">
        <v>16</v>
      </c>
      <c r="E11" s="113"/>
      <c r="F11" s="118" t="s">
        <v>89</v>
      </c>
      <c r="G11" s="110"/>
    </row>
    <row r="12" spans="4:16" ht="13.8" thickTop="1" x14ac:dyDescent="0.25">
      <c r="D12" s="109" t="s">
        <v>125</v>
      </c>
      <c r="E12" s="306">
        <v>0.2</v>
      </c>
      <c r="F12" s="307"/>
      <c r="G12" s="308"/>
    </row>
    <row r="13" spans="4:16" x14ac:dyDescent="0.25">
      <c r="D13" s="109" t="s">
        <v>126</v>
      </c>
      <c r="E13" s="309">
        <v>0.14000000000000001</v>
      </c>
      <c r="F13" s="310"/>
      <c r="G13" s="311"/>
    </row>
    <row r="14" spans="4:16" x14ac:dyDescent="0.25">
      <c r="D14" s="109" t="s">
        <v>127</v>
      </c>
      <c r="E14" s="312">
        <v>0.33</v>
      </c>
      <c r="F14" s="313"/>
      <c r="G14" s="314"/>
    </row>
    <row r="15" spans="4:16" x14ac:dyDescent="0.25">
      <c r="D15" s="109" t="s">
        <v>128</v>
      </c>
      <c r="E15" s="312">
        <v>0.2</v>
      </c>
      <c r="F15" s="313"/>
      <c r="G15" s="314"/>
    </row>
    <row r="16" spans="4:16" x14ac:dyDescent="0.25">
      <c r="D16" s="109" t="s">
        <v>129</v>
      </c>
      <c r="E16" s="312">
        <v>0.23</v>
      </c>
      <c r="F16" s="313"/>
      <c r="G16" s="314"/>
    </row>
    <row r="17" spans="4:7" x14ac:dyDescent="0.25">
      <c r="D17" s="109" t="s">
        <v>130</v>
      </c>
      <c r="E17" s="312">
        <v>0.3</v>
      </c>
      <c r="F17" s="313"/>
      <c r="G17" s="314"/>
    </row>
    <row r="18" spans="4:7" x14ac:dyDescent="0.25">
      <c r="D18" s="109" t="s">
        <v>131</v>
      </c>
      <c r="E18" s="312">
        <v>0.34</v>
      </c>
      <c r="F18" s="313"/>
      <c r="G18" s="314"/>
    </row>
    <row r="19" spans="4:7" x14ac:dyDescent="0.25">
      <c r="D19" s="109" t="s">
        <v>132</v>
      </c>
      <c r="E19" s="312">
        <v>0.14000000000000001</v>
      </c>
      <c r="F19" s="313"/>
      <c r="G19" s="314"/>
    </row>
    <row r="20" spans="4:7" x14ac:dyDescent="0.25">
      <c r="D20" s="109" t="s">
        <v>133</v>
      </c>
      <c r="E20" s="312">
        <v>0</v>
      </c>
      <c r="F20" s="313"/>
      <c r="G20" s="314"/>
    </row>
    <row r="21" spans="4:7" x14ac:dyDescent="0.25">
      <c r="D21" s="109" t="s">
        <v>134</v>
      </c>
      <c r="E21" s="312">
        <v>0.14000000000000001</v>
      </c>
      <c r="F21" s="313"/>
      <c r="G21" s="314"/>
    </row>
    <row r="22" spans="4:7" x14ac:dyDescent="0.25">
      <c r="D22" s="109" t="s">
        <v>135</v>
      </c>
      <c r="E22" s="312">
        <v>0.18</v>
      </c>
      <c r="F22" s="313"/>
      <c r="G22" s="314"/>
    </row>
    <row r="23" spans="4:7" x14ac:dyDescent="0.25">
      <c r="D23" s="109" t="s">
        <v>136</v>
      </c>
      <c r="E23" s="312">
        <v>0.23</v>
      </c>
      <c r="F23" s="313"/>
      <c r="G23" s="314"/>
    </row>
    <row r="24" spans="4:7" x14ac:dyDescent="0.25">
      <c r="D24" s="109" t="s">
        <v>137</v>
      </c>
      <c r="E24" s="312">
        <v>0.28999999999999998</v>
      </c>
      <c r="F24" s="313"/>
      <c r="G24" s="314"/>
    </row>
    <row r="25" spans="4:7" x14ac:dyDescent="0.25">
      <c r="D25" s="109" t="s">
        <v>138</v>
      </c>
      <c r="E25" s="312">
        <v>0.1</v>
      </c>
      <c r="F25" s="313"/>
      <c r="G25" s="314"/>
    </row>
    <row r="26" spans="4:7" x14ac:dyDescent="0.25">
      <c r="D26" s="109" t="s">
        <v>139</v>
      </c>
      <c r="E26" s="312">
        <v>0.28999999999999998</v>
      </c>
      <c r="F26" s="313"/>
      <c r="G26" s="314"/>
    </row>
    <row r="27" spans="4:7" x14ac:dyDescent="0.25">
      <c r="D27" s="109" t="s">
        <v>140</v>
      </c>
      <c r="E27" s="312">
        <v>0.24</v>
      </c>
      <c r="F27" s="313"/>
      <c r="G27" s="314"/>
    </row>
    <row r="28" spans="4:7" x14ac:dyDescent="0.25">
      <c r="D28" s="109" t="s">
        <v>141</v>
      </c>
      <c r="E28" s="312">
        <v>0.28000000000000003</v>
      </c>
      <c r="F28" s="313"/>
      <c r="G28" s="314"/>
    </row>
    <row r="29" spans="4:7" x14ac:dyDescent="0.25">
      <c r="D29" s="109" t="s">
        <v>142</v>
      </c>
      <c r="E29" s="312">
        <v>0.18</v>
      </c>
      <c r="F29" s="313"/>
      <c r="G29" s="314"/>
    </row>
    <row r="30" spans="4:7" x14ac:dyDescent="0.25">
      <c r="D30" s="109" t="s">
        <v>143</v>
      </c>
      <c r="E30" s="312">
        <v>0.21</v>
      </c>
      <c r="F30" s="313"/>
      <c r="G30" s="314"/>
    </row>
    <row r="31" spans="4:7" x14ac:dyDescent="0.25">
      <c r="D31" s="109" t="s">
        <v>144</v>
      </c>
      <c r="E31" s="312">
        <v>0.12</v>
      </c>
      <c r="F31" s="313"/>
      <c r="G31" s="314"/>
    </row>
    <row r="32" spans="4:7" x14ac:dyDescent="0.25">
      <c r="D32" s="109" t="s">
        <v>145</v>
      </c>
      <c r="E32" s="312">
        <v>0.15</v>
      </c>
      <c r="F32" s="313"/>
      <c r="G32" s="314"/>
    </row>
    <row r="33" spans="4:10" x14ac:dyDescent="0.25">
      <c r="D33" s="109" t="s">
        <v>146</v>
      </c>
      <c r="E33" s="312">
        <v>0.19</v>
      </c>
      <c r="F33" s="313"/>
      <c r="G33" s="314"/>
    </row>
    <row r="34" spans="4:10" x14ac:dyDescent="0.25">
      <c r="D34" s="109" t="s">
        <v>147</v>
      </c>
      <c r="E34" s="312">
        <v>0.27</v>
      </c>
      <c r="F34" s="313"/>
      <c r="G34" s="314"/>
    </row>
    <row r="35" spans="4:10" ht="13.8" thickBot="1" x14ac:dyDescent="0.3">
      <c r="D35" s="109" t="s">
        <v>148</v>
      </c>
      <c r="E35" s="312">
        <v>0.33</v>
      </c>
      <c r="F35" s="313"/>
      <c r="G35" s="314"/>
    </row>
    <row r="36" spans="4:10" x14ac:dyDescent="0.25">
      <c r="D36" s="105" t="s">
        <v>23</v>
      </c>
      <c r="E36" s="94"/>
      <c r="F36" s="94"/>
      <c r="G36" s="93"/>
    </row>
    <row r="37" spans="4:10" x14ac:dyDescent="0.25">
      <c r="D37" s="104" t="s">
        <v>84</v>
      </c>
      <c r="E37" s="303" t="s">
        <v>173</v>
      </c>
      <c r="F37" s="288"/>
      <c r="G37" s="304"/>
    </row>
    <row r="38" spans="4:10" ht="13.8" thickBot="1" x14ac:dyDescent="0.3">
      <c r="D38" s="102"/>
      <c r="E38" s="16"/>
      <c r="F38" s="15"/>
      <c r="G38" s="14"/>
    </row>
    <row r="39" spans="4:10" ht="13.8" thickBot="1" x14ac:dyDescent="0.3">
      <c r="D39" s="102" t="s">
        <v>82</v>
      </c>
      <c r="E39" s="283"/>
      <c r="F39" s="305"/>
      <c r="G39" s="299"/>
    </row>
    <row r="41" spans="4:10" x14ac:dyDescent="0.25">
      <c r="D41" s="1" t="s">
        <v>175</v>
      </c>
    </row>
    <row r="42" spans="4:10" x14ac:dyDescent="0.25">
      <c r="D42" s="1" t="s">
        <v>174</v>
      </c>
    </row>
    <row r="45" spans="4:10" x14ac:dyDescent="0.25">
      <c r="D45" s="3" t="s">
        <v>156</v>
      </c>
      <c r="E45" s="6"/>
      <c r="J45" s="1" t="s">
        <v>91</v>
      </c>
    </row>
    <row r="46" spans="4:10" ht="13.8" thickBot="1" x14ac:dyDescent="0.3"/>
    <row r="47" spans="4:10" ht="12.75" customHeight="1" x14ac:dyDescent="0.25">
      <c r="D47" s="97"/>
      <c r="E47" s="280"/>
      <c r="F47" s="281"/>
      <c r="G47" s="282"/>
    </row>
    <row r="48" spans="4:10" x14ac:dyDescent="0.25">
      <c r="D48" s="103" t="s">
        <v>54</v>
      </c>
      <c r="E48" s="48"/>
      <c r="F48" s="12" t="s">
        <v>90</v>
      </c>
      <c r="G48" s="95"/>
    </row>
    <row r="49" spans="4:7" ht="13.8" thickBot="1" x14ac:dyDescent="0.3">
      <c r="D49" s="112" t="s">
        <v>16</v>
      </c>
      <c r="E49" s="113"/>
      <c r="F49" s="118" t="s">
        <v>89</v>
      </c>
      <c r="G49" s="110"/>
    </row>
    <row r="50" spans="4:7" ht="13.8" thickTop="1" x14ac:dyDescent="0.25">
      <c r="D50" s="109" t="s">
        <v>125</v>
      </c>
      <c r="E50" s="306">
        <v>0.08</v>
      </c>
      <c r="F50" s="307"/>
      <c r="G50" s="308"/>
    </row>
    <row r="51" spans="4:7" x14ac:dyDescent="0.25">
      <c r="D51" s="109" t="s">
        <v>126</v>
      </c>
      <c r="E51" s="309">
        <v>0</v>
      </c>
      <c r="F51" s="310"/>
      <c r="G51" s="311"/>
    </row>
    <row r="52" spans="4:7" x14ac:dyDescent="0.25">
      <c r="D52" s="109" t="s">
        <v>127</v>
      </c>
      <c r="E52" s="312">
        <v>0.17</v>
      </c>
      <c r="F52" s="313"/>
      <c r="G52" s="314"/>
    </row>
    <row r="53" spans="4:7" x14ac:dyDescent="0.25">
      <c r="D53" s="109" t="s">
        <v>128</v>
      </c>
      <c r="E53" s="312">
        <v>0.2</v>
      </c>
      <c r="F53" s="313"/>
      <c r="G53" s="314"/>
    </row>
    <row r="54" spans="4:7" x14ac:dyDescent="0.25">
      <c r="D54" s="109" t="s">
        <v>129</v>
      </c>
      <c r="E54" s="312">
        <v>0.14000000000000001</v>
      </c>
      <c r="F54" s="313"/>
      <c r="G54" s="314"/>
    </row>
    <row r="55" spans="4:7" x14ac:dyDescent="0.25">
      <c r="D55" s="109" t="s">
        <v>130</v>
      </c>
      <c r="E55" s="312">
        <v>0.17</v>
      </c>
      <c r="F55" s="313"/>
      <c r="G55" s="314"/>
    </row>
    <row r="56" spans="4:7" x14ac:dyDescent="0.25">
      <c r="D56" s="109" t="s">
        <v>131</v>
      </c>
      <c r="E56" s="312">
        <v>0.28000000000000003</v>
      </c>
      <c r="F56" s="313"/>
      <c r="G56" s="314"/>
    </row>
    <row r="57" spans="4:7" x14ac:dyDescent="0.25">
      <c r="D57" s="109" t="s">
        <v>132</v>
      </c>
      <c r="E57" s="312">
        <v>0</v>
      </c>
      <c r="F57" s="313"/>
      <c r="G57" s="314"/>
    </row>
    <row r="58" spans="4:7" x14ac:dyDescent="0.25">
      <c r="D58" s="109" t="s">
        <v>133</v>
      </c>
      <c r="E58" s="312">
        <v>0</v>
      </c>
      <c r="F58" s="313"/>
      <c r="G58" s="314"/>
    </row>
    <row r="59" spans="4:7" x14ac:dyDescent="0.25">
      <c r="D59" s="109" t="s">
        <v>134</v>
      </c>
      <c r="E59" s="312">
        <v>0.11</v>
      </c>
      <c r="F59" s="313"/>
      <c r="G59" s="314"/>
    </row>
    <row r="60" spans="4:7" x14ac:dyDescent="0.25">
      <c r="D60" s="109" t="s">
        <v>135</v>
      </c>
      <c r="E60" s="312">
        <v>0.08</v>
      </c>
      <c r="F60" s="313"/>
      <c r="G60" s="314"/>
    </row>
    <row r="61" spans="4:7" x14ac:dyDescent="0.25">
      <c r="D61" s="109" t="s">
        <v>136</v>
      </c>
      <c r="E61" s="312">
        <v>0.18</v>
      </c>
      <c r="F61" s="313"/>
      <c r="G61" s="314"/>
    </row>
    <row r="62" spans="4:7" x14ac:dyDescent="0.25">
      <c r="D62" s="109" t="s">
        <v>137</v>
      </c>
      <c r="E62" s="312">
        <v>0.13</v>
      </c>
      <c r="F62" s="313"/>
      <c r="G62" s="314"/>
    </row>
    <row r="63" spans="4:7" x14ac:dyDescent="0.25">
      <c r="D63" s="109" t="s">
        <v>138</v>
      </c>
      <c r="E63" s="312">
        <v>0</v>
      </c>
      <c r="F63" s="313"/>
      <c r="G63" s="314"/>
    </row>
    <row r="64" spans="4:7" x14ac:dyDescent="0.25">
      <c r="D64" s="109" t="s">
        <v>139</v>
      </c>
      <c r="E64" s="312">
        <v>0.25</v>
      </c>
      <c r="F64" s="313"/>
      <c r="G64" s="314"/>
    </row>
    <row r="65" spans="4:7" x14ac:dyDescent="0.25">
      <c r="D65" s="109" t="s">
        <v>140</v>
      </c>
      <c r="E65" s="312">
        <v>0.13</v>
      </c>
      <c r="F65" s="313"/>
      <c r="G65" s="314"/>
    </row>
    <row r="66" spans="4:7" x14ac:dyDescent="0.25">
      <c r="D66" s="109" t="s">
        <v>141</v>
      </c>
      <c r="E66" s="312">
        <v>0.25</v>
      </c>
      <c r="F66" s="313"/>
      <c r="G66" s="314"/>
    </row>
    <row r="67" spans="4:7" x14ac:dyDescent="0.25">
      <c r="D67" s="109" t="s">
        <v>142</v>
      </c>
      <c r="E67" s="312">
        <v>0.16</v>
      </c>
      <c r="F67" s="313"/>
      <c r="G67" s="314"/>
    </row>
    <row r="68" spans="4:7" x14ac:dyDescent="0.25">
      <c r="D68" s="109" t="s">
        <v>143</v>
      </c>
      <c r="E68" s="312">
        <v>0.08</v>
      </c>
      <c r="F68" s="313"/>
      <c r="G68" s="314"/>
    </row>
    <row r="69" spans="4:7" x14ac:dyDescent="0.25">
      <c r="D69" s="109" t="s">
        <v>144</v>
      </c>
      <c r="E69" s="312">
        <v>0</v>
      </c>
      <c r="F69" s="313"/>
      <c r="G69" s="314"/>
    </row>
    <row r="70" spans="4:7" x14ac:dyDescent="0.25">
      <c r="D70" s="109" t="s">
        <v>145</v>
      </c>
      <c r="E70" s="312">
        <v>0.12</v>
      </c>
      <c r="F70" s="313"/>
      <c r="G70" s="314"/>
    </row>
    <row r="71" spans="4:7" x14ac:dyDescent="0.25">
      <c r="D71" s="109" t="s">
        <v>146</v>
      </c>
      <c r="E71" s="312">
        <v>0.1</v>
      </c>
      <c r="F71" s="313"/>
      <c r="G71" s="314"/>
    </row>
    <row r="72" spans="4:7" x14ac:dyDescent="0.25">
      <c r="D72" s="109" t="s">
        <v>147</v>
      </c>
      <c r="E72" s="312">
        <v>0.14000000000000001</v>
      </c>
      <c r="F72" s="313"/>
      <c r="G72" s="314"/>
    </row>
    <row r="73" spans="4:7" ht="13.8" thickBot="1" x14ac:dyDescent="0.3">
      <c r="D73" s="109" t="s">
        <v>148</v>
      </c>
      <c r="E73" s="312">
        <v>0.27</v>
      </c>
      <c r="F73" s="313"/>
      <c r="G73" s="314"/>
    </row>
    <row r="74" spans="4:7" x14ac:dyDescent="0.25">
      <c r="D74" s="105" t="s">
        <v>23</v>
      </c>
      <c r="E74" s="94"/>
      <c r="F74" s="94"/>
      <c r="G74" s="93"/>
    </row>
    <row r="75" spans="4:7" x14ac:dyDescent="0.25">
      <c r="D75" s="104" t="s">
        <v>84</v>
      </c>
      <c r="E75" s="303" t="s">
        <v>173</v>
      </c>
      <c r="F75" s="288"/>
      <c r="G75" s="304"/>
    </row>
    <row r="76" spans="4:7" ht="13.8" thickBot="1" x14ac:dyDescent="0.3">
      <c r="D76" s="102"/>
      <c r="E76" s="16"/>
      <c r="F76" s="15"/>
      <c r="G76" s="14"/>
    </row>
    <row r="77" spans="4:7" ht="13.8" thickBot="1" x14ac:dyDescent="0.3">
      <c r="D77" s="102" t="s">
        <v>82</v>
      </c>
      <c r="E77" s="283"/>
      <c r="F77" s="305"/>
      <c r="G77" s="299"/>
    </row>
    <row r="80" spans="4:7" x14ac:dyDescent="0.25">
      <c r="D80" s="1" t="s">
        <v>175</v>
      </c>
    </row>
    <row r="81" spans="4:4" x14ac:dyDescent="0.25">
      <c r="D81" s="1" t="s">
        <v>174</v>
      </c>
    </row>
  </sheetData>
  <mergeCells count="54">
    <mergeCell ref="E77:G77"/>
    <mergeCell ref="E62:G62"/>
    <mergeCell ref="E63:G63"/>
    <mergeCell ref="E65:G65"/>
    <mergeCell ref="E67:G67"/>
    <mergeCell ref="E68:G68"/>
    <mergeCell ref="E69:G69"/>
    <mergeCell ref="E70:G70"/>
    <mergeCell ref="E71:G71"/>
    <mergeCell ref="E72:G72"/>
    <mergeCell ref="E73:G73"/>
    <mergeCell ref="E75:G75"/>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47:G47"/>
    <mergeCell ref="E64:G64"/>
    <mergeCell ref="E66:G66"/>
    <mergeCell ref="E27:G27"/>
    <mergeCell ref="E28:G28"/>
    <mergeCell ref="E29:G29"/>
    <mergeCell ref="E30:G30"/>
    <mergeCell ref="E31:G31"/>
    <mergeCell ref="E32:G32"/>
    <mergeCell ref="E33:G33"/>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ColWidth="9.109375" defaultRowHeight="13.2" x14ac:dyDescent="0.25"/>
  <cols>
    <col min="1" max="2" width="9.109375" style="1"/>
    <col min="3" max="3" width="9.88671875" style="1" customWidth="1"/>
    <col min="4" max="4" width="9.109375" style="1"/>
    <col min="5" max="5" width="10.33203125" style="1" customWidth="1"/>
    <col min="6" max="6" width="9.109375" style="1"/>
    <col min="7" max="7" width="10.109375" style="1" bestFit="1" customWidth="1"/>
    <col min="8" max="16384" width="9.109375" style="1"/>
  </cols>
  <sheetData>
    <row r="2" spans="1:9" x14ac:dyDescent="0.25">
      <c r="B2" s="133" t="str">
        <f>'Ištiesinta 1'!$I$1</f>
        <v>Ruožas: Pastotės pavadinimas TP, PVP, spinta S1.2, ODF1 - mova Nr. A2</v>
      </c>
      <c r="E2" s="3"/>
      <c r="F2" s="3"/>
      <c r="H2" s="3"/>
    </row>
    <row r="3" spans="1:9" x14ac:dyDescent="0.25">
      <c r="G3" s="79"/>
      <c r="H3" s="3"/>
      <c r="I3" s="3"/>
    </row>
    <row r="5" spans="1:9" ht="17.399999999999999" x14ac:dyDescent="0.3">
      <c r="A5" s="276" t="s">
        <v>56</v>
      </c>
      <c r="B5" s="276"/>
      <c r="C5" s="276"/>
      <c r="D5" s="276"/>
      <c r="E5" s="276"/>
      <c r="F5" s="276"/>
      <c r="G5" s="276"/>
      <c r="H5" s="276"/>
      <c r="I5" s="276"/>
    </row>
    <row r="6" spans="1:9" ht="17.399999999999999" x14ac:dyDescent="0.3">
      <c r="B6" s="276" t="s">
        <v>55</v>
      </c>
      <c r="C6" s="276"/>
      <c r="D6" s="276"/>
      <c r="E6" s="276"/>
      <c r="F6" s="276"/>
      <c r="G6" s="276"/>
      <c r="H6" s="276"/>
    </row>
    <row r="8" spans="1:9" x14ac:dyDescent="0.25">
      <c r="B8" s="3" t="s">
        <v>170</v>
      </c>
      <c r="H8" s="1" t="s">
        <v>92</v>
      </c>
    </row>
    <row r="9" spans="1:9" ht="13.8" thickBot="1" x14ac:dyDescent="0.3"/>
    <row r="10" spans="1:9" x14ac:dyDescent="0.25">
      <c r="B10" s="77" t="s">
        <v>54</v>
      </c>
      <c r="C10" s="76" t="s">
        <v>53</v>
      </c>
      <c r="D10" s="75"/>
      <c r="E10" s="280" t="s">
        <v>52</v>
      </c>
      <c r="F10" s="282"/>
      <c r="G10" s="280" t="s">
        <v>51</v>
      </c>
      <c r="H10" s="282"/>
    </row>
    <row r="11" spans="1:9" ht="13.8" thickBot="1" x14ac:dyDescent="0.3">
      <c r="B11" s="74" t="s">
        <v>16</v>
      </c>
      <c r="C11" s="72" t="s">
        <v>50</v>
      </c>
      <c r="D11" s="73"/>
      <c r="E11" s="72" t="s">
        <v>49</v>
      </c>
      <c r="F11" s="73"/>
      <c r="G11" s="320" t="s">
        <v>48</v>
      </c>
      <c r="H11" s="321"/>
      <c r="I11" s="12"/>
    </row>
    <row r="12" spans="1:9" x14ac:dyDescent="0.25">
      <c r="B12" s="109" t="s">
        <v>125</v>
      </c>
      <c r="C12" s="315">
        <v>-7.76</v>
      </c>
      <c r="D12" s="324"/>
      <c r="E12" s="322">
        <v>-11.67</v>
      </c>
      <c r="F12" s="323"/>
      <c r="G12" s="322">
        <f t="shared" ref="G12:G35" si="0">ABS(SUM(E12-C12))</f>
        <v>3.91</v>
      </c>
      <c r="H12" s="323"/>
      <c r="I12" s="12"/>
    </row>
    <row r="13" spans="1:9" x14ac:dyDescent="0.25">
      <c r="B13" s="109" t="s">
        <v>126</v>
      </c>
      <c r="C13" s="315">
        <v>-7.76</v>
      </c>
      <c r="D13" s="324"/>
      <c r="E13" s="315">
        <v>-11.86</v>
      </c>
      <c r="F13" s="316"/>
      <c r="G13" s="315">
        <f t="shared" ref="G13:G22" si="1">ABS(SUM(E13-C13))</f>
        <v>4.0999999999999996</v>
      </c>
      <c r="H13" s="316"/>
      <c r="I13" s="12"/>
    </row>
    <row r="14" spans="1:9" x14ac:dyDescent="0.25">
      <c r="B14" s="109" t="s">
        <v>127</v>
      </c>
      <c r="C14" s="315">
        <v>-7.76</v>
      </c>
      <c r="D14" s="324"/>
      <c r="E14" s="315">
        <v>-15</v>
      </c>
      <c r="F14" s="316"/>
      <c r="G14" s="326">
        <f t="shared" si="1"/>
        <v>7.24</v>
      </c>
      <c r="H14" s="327"/>
      <c r="I14" s="12"/>
    </row>
    <row r="15" spans="1:9" x14ac:dyDescent="0.25">
      <c r="B15" s="109" t="s">
        <v>128</v>
      </c>
      <c r="C15" s="315">
        <v>-7.76</v>
      </c>
      <c r="D15" s="324"/>
      <c r="E15" s="315">
        <v>-12.4</v>
      </c>
      <c r="F15" s="316"/>
      <c r="G15" s="315">
        <f t="shared" si="1"/>
        <v>4.6400000000000006</v>
      </c>
      <c r="H15" s="316"/>
      <c r="I15" s="12"/>
    </row>
    <row r="16" spans="1:9" x14ac:dyDescent="0.25">
      <c r="B16" s="109" t="s">
        <v>129</v>
      </c>
      <c r="C16" s="315">
        <v>-7.76</v>
      </c>
      <c r="D16" s="324"/>
      <c r="E16" s="315">
        <v>-12.45</v>
      </c>
      <c r="F16" s="316"/>
      <c r="G16" s="315">
        <f t="shared" si="1"/>
        <v>4.6899999999999995</v>
      </c>
      <c r="H16" s="316"/>
      <c r="I16" s="12"/>
    </row>
    <row r="17" spans="2:10" x14ac:dyDescent="0.25">
      <c r="B17" s="109" t="s">
        <v>130</v>
      </c>
      <c r="C17" s="315">
        <v>-7.76</v>
      </c>
      <c r="D17" s="324"/>
      <c r="E17" s="315">
        <v>-12.14</v>
      </c>
      <c r="F17" s="316"/>
      <c r="G17" s="315">
        <f t="shared" si="1"/>
        <v>4.3800000000000008</v>
      </c>
      <c r="H17" s="316"/>
      <c r="I17" s="12"/>
    </row>
    <row r="18" spans="2:10" x14ac:dyDescent="0.25">
      <c r="B18" s="109" t="s">
        <v>131</v>
      </c>
      <c r="C18" s="315">
        <v>-7.76</v>
      </c>
      <c r="D18" s="324"/>
      <c r="E18" s="315">
        <v>-11.86</v>
      </c>
      <c r="F18" s="316"/>
      <c r="G18" s="315">
        <f t="shared" si="1"/>
        <v>4.0999999999999996</v>
      </c>
      <c r="H18" s="316"/>
      <c r="I18" s="12"/>
    </row>
    <row r="19" spans="2:10" x14ac:dyDescent="0.25">
      <c r="B19" s="109" t="s">
        <v>132</v>
      </c>
      <c r="C19" s="315">
        <v>-7.76</v>
      </c>
      <c r="D19" s="324"/>
      <c r="E19" s="315">
        <v>-12</v>
      </c>
      <c r="F19" s="316"/>
      <c r="G19" s="315">
        <f t="shared" si="1"/>
        <v>4.24</v>
      </c>
      <c r="H19" s="316"/>
      <c r="I19" s="12"/>
    </row>
    <row r="20" spans="2:10" x14ac:dyDescent="0.25">
      <c r="B20" s="109" t="s">
        <v>133</v>
      </c>
      <c r="C20" s="315">
        <v>-7.76</v>
      </c>
      <c r="D20" s="324"/>
      <c r="E20" s="315">
        <v>-12.4</v>
      </c>
      <c r="F20" s="316"/>
      <c r="G20" s="315">
        <f t="shared" si="1"/>
        <v>4.6400000000000006</v>
      </c>
      <c r="H20" s="316"/>
      <c r="I20" s="12"/>
    </row>
    <row r="21" spans="2:10" x14ac:dyDescent="0.25">
      <c r="B21" s="109" t="s">
        <v>134</v>
      </c>
      <c r="C21" s="315">
        <v>-7.76</v>
      </c>
      <c r="D21" s="324"/>
      <c r="E21" s="315">
        <v>-12.45</v>
      </c>
      <c r="F21" s="316"/>
      <c r="G21" s="315">
        <f t="shared" si="1"/>
        <v>4.6899999999999995</v>
      </c>
      <c r="H21" s="316"/>
      <c r="I21" s="12"/>
    </row>
    <row r="22" spans="2:10" x14ac:dyDescent="0.25">
      <c r="B22" s="109" t="s">
        <v>135</v>
      </c>
      <c r="C22" s="315">
        <v>-7.76</v>
      </c>
      <c r="D22" s="324"/>
      <c r="E22" s="315">
        <v>-12.14</v>
      </c>
      <c r="F22" s="316"/>
      <c r="G22" s="315">
        <f t="shared" si="1"/>
        <v>4.3800000000000008</v>
      </c>
      <c r="H22" s="316"/>
      <c r="I22" s="12"/>
    </row>
    <row r="23" spans="2:10" x14ac:dyDescent="0.25">
      <c r="B23" s="109" t="s">
        <v>136</v>
      </c>
      <c r="C23" s="315">
        <v>-7.76</v>
      </c>
      <c r="D23" s="324"/>
      <c r="E23" s="315">
        <v>-12</v>
      </c>
      <c r="F23" s="316"/>
      <c r="G23" s="315">
        <f t="shared" ref="G23:G30" si="2">ABS(SUM(E23-C23))</f>
        <v>4.24</v>
      </c>
      <c r="H23" s="316"/>
      <c r="I23" s="12"/>
    </row>
    <row r="24" spans="2:10" x14ac:dyDescent="0.25">
      <c r="B24" s="109" t="s">
        <v>137</v>
      </c>
      <c r="C24" s="315">
        <v>-7.76</v>
      </c>
      <c r="D24" s="324"/>
      <c r="E24" s="315">
        <v>-12.4</v>
      </c>
      <c r="F24" s="316"/>
      <c r="G24" s="315">
        <f t="shared" si="2"/>
        <v>4.6400000000000006</v>
      </c>
      <c r="H24" s="316"/>
      <c r="I24" s="12"/>
    </row>
    <row r="25" spans="2:10" x14ac:dyDescent="0.25">
      <c r="B25" s="109" t="s">
        <v>138</v>
      </c>
      <c r="C25" s="315">
        <v>-7.76</v>
      </c>
      <c r="D25" s="324"/>
      <c r="E25" s="315">
        <v>-12.45</v>
      </c>
      <c r="F25" s="316"/>
      <c r="G25" s="315">
        <f t="shared" si="2"/>
        <v>4.6899999999999995</v>
      </c>
      <c r="H25" s="316"/>
      <c r="I25" s="12"/>
    </row>
    <row r="26" spans="2:10" x14ac:dyDescent="0.25">
      <c r="B26" s="109" t="s">
        <v>139</v>
      </c>
      <c r="C26" s="315">
        <v>-7.76</v>
      </c>
      <c r="D26" s="324"/>
      <c r="E26" s="315">
        <v>-12.14</v>
      </c>
      <c r="F26" s="316"/>
      <c r="G26" s="315">
        <f t="shared" si="2"/>
        <v>4.3800000000000008</v>
      </c>
      <c r="H26" s="316"/>
      <c r="I26" s="12"/>
    </row>
    <row r="27" spans="2:10" x14ac:dyDescent="0.25">
      <c r="B27" s="109" t="s">
        <v>140</v>
      </c>
      <c r="C27" s="315">
        <v>-7.76</v>
      </c>
      <c r="D27" s="324"/>
      <c r="E27" s="315">
        <v>-12</v>
      </c>
      <c r="F27" s="316"/>
      <c r="G27" s="315">
        <f t="shared" si="2"/>
        <v>4.24</v>
      </c>
      <c r="H27" s="316"/>
      <c r="I27" s="12"/>
    </row>
    <row r="28" spans="2:10" x14ac:dyDescent="0.25">
      <c r="B28" s="109" t="s">
        <v>141</v>
      </c>
      <c r="C28" s="315">
        <v>-7.76</v>
      </c>
      <c r="D28" s="324"/>
      <c r="E28" s="315">
        <v>-12.4</v>
      </c>
      <c r="F28" s="316"/>
      <c r="G28" s="315">
        <f t="shared" si="2"/>
        <v>4.6400000000000006</v>
      </c>
      <c r="H28" s="316"/>
      <c r="I28" s="12"/>
    </row>
    <row r="29" spans="2:10" x14ac:dyDescent="0.25">
      <c r="B29" s="109" t="s">
        <v>142</v>
      </c>
      <c r="C29" s="315">
        <v>-7.76</v>
      </c>
      <c r="D29" s="324"/>
      <c r="E29" s="315">
        <v>-12.45</v>
      </c>
      <c r="F29" s="316"/>
      <c r="G29" s="315">
        <f t="shared" si="2"/>
        <v>4.6899999999999995</v>
      </c>
      <c r="H29" s="316"/>
      <c r="I29" s="12"/>
    </row>
    <row r="30" spans="2:10" x14ac:dyDescent="0.25">
      <c r="B30" s="109" t="s">
        <v>143</v>
      </c>
      <c r="C30" s="315">
        <v>-7.76</v>
      </c>
      <c r="D30" s="324"/>
      <c r="E30" s="315">
        <v>-12.14</v>
      </c>
      <c r="F30" s="316"/>
      <c r="G30" s="315">
        <f t="shared" si="2"/>
        <v>4.3800000000000008</v>
      </c>
      <c r="H30" s="316"/>
      <c r="I30" s="12"/>
    </row>
    <row r="31" spans="2:10" x14ac:dyDescent="0.25">
      <c r="B31" s="109" t="s">
        <v>144</v>
      </c>
      <c r="C31" s="315">
        <v>-7.76</v>
      </c>
      <c r="D31" s="324"/>
      <c r="E31" s="315">
        <v>-11.86</v>
      </c>
      <c r="F31" s="316"/>
      <c r="G31" s="315">
        <f t="shared" si="0"/>
        <v>4.0999999999999996</v>
      </c>
      <c r="H31" s="316"/>
    </row>
    <row r="32" spans="2:10" x14ac:dyDescent="0.25">
      <c r="B32" s="109" t="s">
        <v>145</v>
      </c>
      <c r="C32" s="315">
        <v>-7.76</v>
      </c>
      <c r="D32" s="324"/>
      <c r="E32" s="315">
        <v>-12</v>
      </c>
      <c r="F32" s="316"/>
      <c r="G32" s="315">
        <f t="shared" si="0"/>
        <v>4.24</v>
      </c>
      <c r="H32" s="316"/>
      <c r="I32" s="319"/>
      <c r="J32" s="319"/>
    </row>
    <row r="33" spans="2:10" x14ac:dyDescent="0.25">
      <c r="B33" s="109" t="s">
        <v>146</v>
      </c>
      <c r="C33" s="315">
        <v>-7.76</v>
      </c>
      <c r="D33" s="324"/>
      <c r="E33" s="315">
        <v>-12.4</v>
      </c>
      <c r="F33" s="316"/>
      <c r="G33" s="315">
        <f t="shared" si="0"/>
        <v>4.6400000000000006</v>
      </c>
      <c r="H33" s="316"/>
      <c r="I33" s="319"/>
      <c r="J33" s="319"/>
    </row>
    <row r="34" spans="2:10" x14ac:dyDescent="0.25">
      <c r="B34" s="109" t="s">
        <v>147</v>
      </c>
      <c r="C34" s="315">
        <v>-7.76</v>
      </c>
      <c r="D34" s="324"/>
      <c r="E34" s="315">
        <v>-12.45</v>
      </c>
      <c r="F34" s="316"/>
      <c r="G34" s="315">
        <f t="shared" si="0"/>
        <v>4.6899999999999995</v>
      </c>
      <c r="H34" s="316"/>
      <c r="I34" s="12"/>
    </row>
    <row r="35" spans="2:10" ht="13.8" thickBot="1" x14ac:dyDescent="0.3">
      <c r="B35" s="117" t="s">
        <v>148</v>
      </c>
      <c r="C35" s="317">
        <v>-7.76</v>
      </c>
      <c r="D35" s="325"/>
      <c r="E35" s="317">
        <v>-12.14</v>
      </c>
      <c r="F35" s="318"/>
      <c r="G35" s="317">
        <f t="shared" si="0"/>
        <v>4.3800000000000008</v>
      </c>
      <c r="H35" s="318"/>
      <c r="I35" s="12"/>
    </row>
    <row r="36" spans="2:10" x14ac:dyDescent="0.25">
      <c r="B36" s="18"/>
      <c r="C36" s="60"/>
      <c r="D36" s="60"/>
      <c r="E36" s="71" t="s">
        <v>47</v>
      </c>
      <c r="F36" s="60"/>
      <c r="G36" s="324">
        <f>E71*0.35+(E71/4*0.1)+1</f>
        <v>4.8778749999999995</v>
      </c>
      <c r="H36" s="324"/>
      <c r="I36" s="78"/>
    </row>
    <row r="37" spans="2:10" x14ac:dyDescent="0.25">
      <c r="B37" s="18"/>
      <c r="H37" s="78"/>
    </row>
    <row r="38" spans="2:10" x14ac:dyDescent="0.25">
      <c r="B38" s="3" t="s">
        <v>170</v>
      </c>
      <c r="H38" s="1" t="s">
        <v>91</v>
      </c>
    </row>
    <row r="39" spans="2:10" ht="13.8" thickBot="1" x14ac:dyDescent="0.3"/>
    <row r="40" spans="2:10" x14ac:dyDescent="0.25">
      <c r="B40" s="77" t="s">
        <v>54</v>
      </c>
      <c r="C40" s="76" t="s">
        <v>53</v>
      </c>
      <c r="D40" s="75"/>
      <c r="E40" s="280" t="s">
        <v>52</v>
      </c>
      <c r="F40" s="282"/>
      <c r="G40" s="280" t="s">
        <v>51</v>
      </c>
      <c r="H40" s="282"/>
    </row>
    <row r="41" spans="2:10" ht="13.8" thickBot="1" x14ac:dyDescent="0.3">
      <c r="B41" s="74" t="s">
        <v>16</v>
      </c>
      <c r="C41" s="129" t="s">
        <v>50</v>
      </c>
      <c r="D41" s="130"/>
      <c r="E41" s="129" t="s">
        <v>49</v>
      </c>
      <c r="F41" s="130"/>
      <c r="G41" s="303" t="s">
        <v>48</v>
      </c>
      <c r="H41" s="304"/>
    </row>
    <row r="42" spans="2:10" x14ac:dyDescent="0.25">
      <c r="B42" s="109" t="s">
        <v>125</v>
      </c>
      <c r="C42" s="322">
        <v>-7.81</v>
      </c>
      <c r="D42" s="323"/>
      <c r="E42" s="322">
        <v>-10.37</v>
      </c>
      <c r="F42" s="323"/>
      <c r="G42" s="322">
        <f t="shared" ref="G42:G68" si="3">ABS(SUM(E42-C42))</f>
        <v>2.5599999999999996</v>
      </c>
      <c r="H42" s="323"/>
    </row>
    <row r="43" spans="2:10" x14ac:dyDescent="0.25">
      <c r="B43" s="109" t="s">
        <v>126</v>
      </c>
      <c r="C43" s="315">
        <v>-7.81</v>
      </c>
      <c r="D43" s="316"/>
      <c r="E43" s="315">
        <v>-10.48</v>
      </c>
      <c r="F43" s="316"/>
      <c r="G43" s="315">
        <f t="shared" ref="G43:G48" si="4">ABS(SUM(E43-C43))</f>
        <v>2.6700000000000008</v>
      </c>
      <c r="H43" s="316"/>
    </row>
    <row r="44" spans="2:10" x14ac:dyDescent="0.25">
      <c r="B44" s="109" t="s">
        <v>127</v>
      </c>
      <c r="C44" s="315">
        <v>-7.81</v>
      </c>
      <c r="D44" s="316"/>
      <c r="E44" s="315">
        <v>-10.63</v>
      </c>
      <c r="F44" s="316"/>
      <c r="G44" s="315">
        <f t="shared" si="4"/>
        <v>2.8200000000000012</v>
      </c>
      <c r="H44" s="316"/>
    </row>
    <row r="45" spans="2:10" x14ac:dyDescent="0.25">
      <c r="B45" s="109" t="s">
        <v>128</v>
      </c>
      <c r="C45" s="315">
        <v>-7.81</v>
      </c>
      <c r="D45" s="316"/>
      <c r="E45" s="315">
        <v>-10.94</v>
      </c>
      <c r="F45" s="316"/>
      <c r="G45" s="315">
        <f t="shared" si="4"/>
        <v>3.13</v>
      </c>
      <c r="H45" s="316"/>
    </row>
    <row r="46" spans="2:10" x14ac:dyDescent="0.25">
      <c r="B46" s="109" t="s">
        <v>129</v>
      </c>
      <c r="C46" s="315">
        <v>-7.81</v>
      </c>
      <c r="D46" s="316"/>
      <c r="E46" s="315">
        <v>-11.04</v>
      </c>
      <c r="F46" s="316"/>
      <c r="G46" s="315">
        <f t="shared" si="4"/>
        <v>3.2299999999999995</v>
      </c>
      <c r="H46" s="316"/>
    </row>
    <row r="47" spans="2:10" x14ac:dyDescent="0.25">
      <c r="B47" s="109" t="s">
        <v>130</v>
      </c>
      <c r="C47" s="315">
        <v>-7.81</v>
      </c>
      <c r="D47" s="316"/>
      <c r="E47" s="315">
        <v>-10.75</v>
      </c>
      <c r="F47" s="316"/>
      <c r="G47" s="315">
        <f t="shared" si="4"/>
        <v>2.9400000000000004</v>
      </c>
      <c r="H47" s="316"/>
    </row>
    <row r="48" spans="2:10" x14ac:dyDescent="0.25">
      <c r="B48" s="109" t="s">
        <v>131</v>
      </c>
      <c r="C48" s="315">
        <v>-7.81</v>
      </c>
      <c r="D48" s="316"/>
      <c r="E48" s="315">
        <v>-10.94</v>
      </c>
      <c r="F48" s="316"/>
      <c r="G48" s="315">
        <f t="shared" si="4"/>
        <v>3.13</v>
      </c>
      <c r="H48" s="316"/>
    </row>
    <row r="49" spans="2:8" x14ac:dyDescent="0.25">
      <c r="B49" s="109" t="s">
        <v>132</v>
      </c>
      <c r="C49" s="315">
        <v>-7.81</v>
      </c>
      <c r="D49" s="316"/>
      <c r="E49" s="315">
        <v>-10.48</v>
      </c>
      <c r="F49" s="316"/>
      <c r="G49" s="315">
        <f t="shared" ref="G49:G58" si="5">ABS(SUM(E49-C49))</f>
        <v>2.6700000000000008</v>
      </c>
      <c r="H49" s="316"/>
    </row>
    <row r="50" spans="2:8" x14ac:dyDescent="0.25">
      <c r="B50" s="109" t="s">
        <v>133</v>
      </c>
      <c r="C50" s="315">
        <v>-7.81</v>
      </c>
      <c r="D50" s="316"/>
      <c r="E50" s="315">
        <v>-10.63</v>
      </c>
      <c r="F50" s="316"/>
      <c r="G50" s="315">
        <f t="shared" si="5"/>
        <v>2.8200000000000012</v>
      </c>
      <c r="H50" s="316"/>
    </row>
    <row r="51" spans="2:8" x14ac:dyDescent="0.25">
      <c r="B51" s="109" t="s">
        <v>134</v>
      </c>
      <c r="C51" s="315">
        <v>-7.81</v>
      </c>
      <c r="D51" s="316"/>
      <c r="E51" s="315">
        <v>-10.94</v>
      </c>
      <c r="F51" s="316"/>
      <c r="G51" s="315">
        <f t="shared" si="5"/>
        <v>3.13</v>
      </c>
      <c r="H51" s="316"/>
    </row>
    <row r="52" spans="2:8" x14ac:dyDescent="0.25">
      <c r="B52" s="109" t="s">
        <v>135</v>
      </c>
      <c r="C52" s="315">
        <v>-7.81</v>
      </c>
      <c r="D52" s="316"/>
      <c r="E52" s="315">
        <v>-11.04</v>
      </c>
      <c r="F52" s="316"/>
      <c r="G52" s="315">
        <f t="shared" si="5"/>
        <v>3.2299999999999995</v>
      </c>
      <c r="H52" s="316"/>
    </row>
    <row r="53" spans="2:8" x14ac:dyDescent="0.25">
      <c r="B53" s="109" t="s">
        <v>136</v>
      </c>
      <c r="C53" s="315">
        <v>-7.81</v>
      </c>
      <c r="D53" s="316"/>
      <c r="E53" s="315">
        <v>-10.75</v>
      </c>
      <c r="F53" s="316"/>
      <c r="G53" s="315">
        <f t="shared" si="5"/>
        <v>2.9400000000000004</v>
      </c>
      <c r="H53" s="316"/>
    </row>
    <row r="54" spans="2:8" x14ac:dyDescent="0.25">
      <c r="B54" s="109" t="s">
        <v>137</v>
      </c>
      <c r="C54" s="315">
        <v>-7.81</v>
      </c>
      <c r="D54" s="316"/>
      <c r="E54" s="315">
        <v>-10.63</v>
      </c>
      <c r="F54" s="316"/>
      <c r="G54" s="315">
        <f t="shared" si="5"/>
        <v>2.8200000000000012</v>
      </c>
      <c r="H54" s="316"/>
    </row>
    <row r="55" spans="2:8" x14ac:dyDescent="0.25">
      <c r="B55" s="109" t="s">
        <v>138</v>
      </c>
      <c r="C55" s="315">
        <v>-7.81</v>
      </c>
      <c r="D55" s="316"/>
      <c r="E55" s="315">
        <v>-10.94</v>
      </c>
      <c r="F55" s="316"/>
      <c r="G55" s="315">
        <f t="shared" si="5"/>
        <v>3.13</v>
      </c>
      <c r="H55" s="316"/>
    </row>
    <row r="56" spans="2:8" x14ac:dyDescent="0.25">
      <c r="B56" s="109" t="s">
        <v>139</v>
      </c>
      <c r="C56" s="315">
        <v>-7.81</v>
      </c>
      <c r="D56" s="316"/>
      <c r="E56" s="315">
        <v>-11.04</v>
      </c>
      <c r="F56" s="316"/>
      <c r="G56" s="315">
        <f t="shared" si="5"/>
        <v>3.2299999999999995</v>
      </c>
      <c r="H56" s="316"/>
    </row>
    <row r="57" spans="2:8" x14ac:dyDescent="0.25">
      <c r="B57" s="109" t="s">
        <v>140</v>
      </c>
      <c r="C57" s="315">
        <v>-7.81</v>
      </c>
      <c r="D57" s="316"/>
      <c r="E57" s="315">
        <v>-10.75</v>
      </c>
      <c r="F57" s="316"/>
      <c r="G57" s="315">
        <f t="shared" si="5"/>
        <v>2.9400000000000004</v>
      </c>
      <c r="H57" s="316"/>
    </row>
    <row r="58" spans="2:8" x14ac:dyDescent="0.25">
      <c r="B58" s="109" t="s">
        <v>141</v>
      </c>
      <c r="C58" s="315">
        <v>-7.81</v>
      </c>
      <c r="D58" s="316"/>
      <c r="E58" s="315">
        <v>-10.94</v>
      </c>
      <c r="F58" s="316"/>
      <c r="G58" s="315">
        <f t="shared" si="5"/>
        <v>3.13</v>
      </c>
      <c r="H58" s="316"/>
    </row>
    <row r="59" spans="2:8" x14ac:dyDescent="0.25">
      <c r="B59" s="109" t="s">
        <v>142</v>
      </c>
      <c r="C59" s="315">
        <v>-7.81</v>
      </c>
      <c r="D59" s="316"/>
      <c r="E59" s="315">
        <v>-10.48</v>
      </c>
      <c r="F59" s="316"/>
      <c r="G59" s="315">
        <f t="shared" ref="G59:G62" si="6">ABS(SUM(E59-C59))</f>
        <v>2.6700000000000008</v>
      </c>
      <c r="H59" s="316"/>
    </row>
    <row r="60" spans="2:8" x14ac:dyDescent="0.25">
      <c r="B60" s="109" t="s">
        <v>143</v>
      </c>
      <c r="C60" s="315">
        <v>-7.81</v>
      </c>
      <c r="D60" s="316"/>
      <c r="E60" s="315">
        <v>-10.63</v>
      </c>
      <c r="F60" s="316"/>
      <c r="G60" s="315">
        <f t="shared" si="6"/>
        <v>2.8200000000000012</v>
      </c>
      <c r="H60" s="316"/>
    </row>
    <row r="61" spans="2:8" x14ac:dyDescent="0.25">
      <c r="B61" s="109" t="s">
        <v>144</v>
      </c>
      <c r="C61" s="315">
        <v>-7.81</v>
      </c>
      <c r="D61" s="316"/>
      <c r="E61" s="315">
        <v>-10.94</v>
      </c>
      <c r="F61" s="316"/>
      <c r="G61" s="315">
        <f t="shared" si="6"/>
        <v>3.13</v>
      </c>
      <c r="H61" s="316"/>
    </row>
    <row r="62" spans="2:8" x14ac:dyDescent="0.25">
      <c r="B62" s="109" t="s">
        <v>145</v>
      </c>
      <c r="C62" s="315">
        <v>-7.81</v>
      </c>
      <c r="D62" s="316"/>
      <c r="E62" s="315">
        <v>-10.94</v>
      </c>
      <c r="F62" s="316"/>
      <c r="G62" s="315">
        <f t="shared" si="6"/>
        <v>3.13</v>
      </c>
      <c r="H62" s="316"/>
    </row>
    <row r="63" spans="2:8" x14ac:dyDescent="0.25">
      <c r="B63" s="109" t="s">
        <v>146</v>
      </c>
      <c r="C63" s="315">
        <v>-7.81</v>
      </c>
      <c r="D63" s="316"/>
      <c r="E63" s="315">
        <v>-10.48</v>
      </c>
      <c r="F63" s="316"/>
      <c r="G63" s="315">
        <f t="shared" ref="G63" si="7">ABS(SUM(E63-C63))</f>
        <v>2.6700000000000008</v>
      </c>
      <c r="H63" s="316"/>
    </row>
    <row r="64" spans="2:8" x14ac:dyDescent="0.25">
      <c r="B64" s="109" t="s">
        <v>147</v>
      </c>
      <c r="C64" s="315">
        <v>-7.81</v>
      </c>
      <c r="D64" s="316"/>
      <c r="E64" s="315">
        <v>-10.48</v>
      </c>
      <c r="F64" s="316"/>
      <c r="G64" s="315">
        <f t="shared" si="3"/>
        <v>2.6700000000000008</v>
      </c>
      <c r="H64" s="316"/>
    </row>
    <row r="65" spans="2:10" x14ac:dyDescent="0.25">
      <c r="B65" s="109" t="s">
        <v>148</v>
      </c>
      <c r="C65" s="315">
        <v>-7.81</v>
      </c>
      <c r="D65" s="316"/>
      <c r="E65" s="315">
        <v>-10.63</v>
      </c>
      <c r="F65" s="316"/>
      <c r="G65" s="315">
        <f t="shared" si="3"/>
        <v>2.8200000000000012</v>
      </c>
      <c r="H65" s="316"/>
      <c r="I65" s="319"/>
      <c r="J65" s="319"/>
    </row>
    <row r="66" spans="2:10" x14ac:dyDescent="0.25">
      <c r="B66" s="109"/>
      <c r="C66" s="315">
        <v>-7.81</v>
      </c>
      <c r="D66" s="316"/>
      <c r="E66" s="315">
        <v>-10.94</v>
      </c>
      <c r="F66" s="316"/>
      <c r="G66" s="315">
        <f t="shared" si="3"/>
        <v>3.13</v>
      </c>
      <c r="H66" s="316"/>
      <c r="I66" s="319"/>
      <c r="J66" s="319"/>
    </row>
    <row r="67" spans="2:10" x14ac:dyDescent="0.25">
      <c r="B67" s="109"/>
      <c r="C67" s="315">
        <v>-7.81</v>
      </c>
      <c r="D67" s="316"/>
      <c r="E67" s="315">
        <v>-11.04</v>
      </c>
      <c r="F67" s="316"/>
      <c r="G67" s="315">
        <f t="shared" si="3"/>
        <v>3.2299999999999995</v>
      </c>
      <c r="H67" s="316"/>
    </row>
    <row r="68" spans="2:10" ht="13.8" thickBot="1" x14ac:dyDescent="0.3">
      <c r="B68" s="117"/>
      <c r="C68" s="317">
        <v>-7.81</v>
      </c>
      <c r="D68" s="318"/>
      <c r="E68" s="317">
        <v>-10.75</v>
      </c>
      <c r="F68" s="318"/>
      <c r="G68" s="317">
        <f t="shared" si="3"/>
        <v>2.9400000000000004</v>
      </c>
      <c r="H68" s="318"/>
    </row>
    <row r="69" spans="2:10" x14ac:dyDescent="0.25">
      <c r="B69" s="18"/>
      <c r="C69" s="60"/>
      <c r="D69" s="60"/>
      <c r="E69" s="71" t="s">
        <v>47</v>
      </c>
      <c r="F69" s="60"/>
      <c r="G69" s="324">
        <f>E71*0.25+(E71/4*0.1)+1</f>
        <v>3.8437749999999999</v>
      </c>
      <c r="H69" s="324"/>
    </row>
    <row r="70" spans="2:10" ht="13.8" thickBot="1" x14ac:dyDescent="0.3">
      <c r="B70" s="18"/>
      <c r="C70" s="60"/>
      <c r="D70" s="60"/>
      <c r="E70" s="60"/>
      <c r="F70" s="60"/>
      <c r="G70" s="60"/>
      <c r="H70" s="60"/>
    </row>
    <row r="71" spans="2:10" x14ac:dyDescent="0.25">
      <c r="B71" s="18"/>
      <c r="C71" s="70" t="s">
        <v>46</v>
      </c>
      <c r="D71" s="69" t="s">
        <v>45</v>
      </c>
      <c r="E71" s="69">
        <v>10.340999999999999</v>
      </c>
      <c r="F71" s="68"/>
      <c r="G71" s="67"/>
      <c r="H71" s="66"/>
    </row>
    <row r="72" spans="2:10" x14ac:dyDescent="0.25">
      <c r="B72" s="18"/>
      <c r="C72" s="65" t="s">
        <v>44</v>
      </c>
      <c r="D72" s="62"/>
      <c r="E72" s="1" t="s">
        <v>97</v>
      </c>
      <c r="H72" s="39"/>
    </row>
    <row r="73" spans="2:10" ht="13.8" thickBot="1" x14ac:dyDescent="0.3">
      <c r="B73" s="18"/>
      <c r="C73" s="64" t="s">
        <v>43</v>
      </c>
      <c r="D73" s="63"/>
      <c r="E73" s="15" t="s">
        <v>96</v>
      </c>
      <c r="F73" s="15"/>
      <c r="G73" s="15"/>
      <c r="H73" s="14"/>
    </row>
    <row r="74" spans="2:10" x14ac:dyDescent="0.25">
      <c r="B74" s="18"/>
      <c r="C74" s="62"/>
      <c r="D74" s="62"/>
      <c r="E74" s="61"/>
      <c r="F74" s="61"/>
      <c r="G74" s="61"/>
      <c r="H74" s="61"/>
    </row>
    <row r="75" spans="2:10" x14ac:dyDescent="0.25">
      <c r="B75" s="18"/>
      <c r="C75" s="60"/>
      <c r="D75" s="60"/>
      <c r="E75" s="60"/>
      <c r="F75" s="60"/>
      <c r="G75" s="60"/>
      <c r="H75" s="60"/>
    </row>
    <row r="77" spans="2:10" x14ac:dyDescent="0.25">
      <c r="B77" s="3" t="s">
        <v>169</v>
      </c>
      <c r="H77" s="1" t="s">
        <v>92</v>
      </c>
    </row>
    <row r="78" spans="2:10" ht="13.8" thickBot="1" x14ac:dyDescent="0.3"/>
    <row r="79" spans="2:10" x14ac:dyDescent="0.25">
      <c r="B79" s="77" t="s">
        <v>54</v>
      </c>
      <c r="C79" s="76" t="s">
        <v>53</v>
      </c>
      <c r="D79" s="75"/>
      <c r="E79" s="280" t="s">
        <v>52</v>
      </c>
      <c r="F79" s="282"/>
      <c r="G79" s="280" t="s">
        <v>51</v>
      </c>
      <c r="H79" s="282"/>
    </row>
    <row r="80" spans="2:10" ht="13.8" thickBot="1" x14ac:dyDescent="0.3">
      <c r="B80" s="74" t="s">
        <v>16</v>
      </c>
      <c r="C80" s="72" t="s">
        <v>50</v>
      </c>
      <c r="D80" s="73"/>
      <c r="E80" s="72" t="s">
        <v>49</v>
      </c>
      <c r="F80" s="73"/>
      <c r="G80" s="320" t="s">
        <v>48</v>
      </c>
      <c r="H80" s="321"/>
    </row>
    <row r="81" spans="2:8" x14ac:dyDescent="0.25">
      <c r="B81" s="109" t="s">
        <v>118</v>
      </c>
      <c r="C81" s="315">
        <v>-7.76</v>
      </c>
      <c r="D81" s="316"/>
      <c r="E81" s="315">
        <v>-10.39</v>
      </c>
      <c r="F81" s="324"/>
      <c r="G81" s="322">
        <f t="shared" ref="G81:G86" si="8">ABS(SUM(E81-C81))</f>
        <v>2.6300000000000008</v>
      </c>
      <c r="H81" s="323"/>
    </row>
    <row r="82" spans="2:8" x14ac:dyDescent="0.25">
      <c r="B82" s="109" t="s">
        <v>119</v>
      </c>
      <c r="C82" s="315">
        <v>-7.76</v>
      </c>
      <c r="D82" s="316"/>
      <c r="E82" s="315">
        <v>-10.43</v>
      </c>
      <c r="F82" s="324"/>
      <c r="G82" s="315">
        <f t="shared" si="8"/>
        <v>2.67</v>
      </c>
      <c r="H82" s="316"/>
    </row>
    <row r="83" spans="2:8" x14ac:dyDescent="0.25">
      <c r="B83" s="109" t="s">
        <v>120</v>
      </c>
      <c r="C83" s="315">
        <v>-7.76</v>
      </c>
      <c r="D83" s="316"/>
      <c r="E83" s="315">
        <v>-10.52</v>
      </c>
      <c r="F83" s="324"/>
      <c r="G83" s="315">
        <f t="shared" si="8"/>
        <v>2.76</v>
      </c>
      <c r="H83" s="316"/>
    </row>
    <row r="84" spans="2:8" x14ac:dyDescent="0.25">
      <c r="B84" s="109" t="s">
        <v>121</v>
      </c>
      <c r="C84" s="315">
        <v>-7.76</v>
      </c>
      <c r="D84" s="316"/>
      <c r="E84" s="315">
        <v>-10.7</v>
      </c>
      <c r="F84" s="324"/>
      <c r="G84" s="315">
        <f t="shared" si="8"/>
        <v>2.9399999999999995</v>
      </c>
      <c r="H84" s="316"/>
    </row>
    <row r="85" spans="2:8" x14ac:dyDescent="0.25">
      <c r="B85" s="109" t="s">
        <v>122</v>
      </c>
      <c r="C85" s="315">
        <v>-7.76</v>
      </c>
      <c r="D85" s="316"/>
      <c r="E85" s="315">
        <v>-10.32</v>
      </c>
      <c r="F85" s="324"/>
      <c r="G85" s="315">
        <f t="shared" si="8"/>
        <v>2.5600000000000005</v>
      </c>
      <c r="H85" s="316"/>
    </row>
    <row r="86" spans="2:8" ht="13.8" thickBot="1" x14ac:dyDescent="0.3">
      <c r="B86" s="117" t="s">
        <v>123</v>
      </c>
      <c r="C86" s="317">
        <v>-7.76</v>
      </c>
      <c r="D86" s="318"/>
      <c r="E86" s="317">
        <v>-10.25</v>
      </c>
      <c r="F86" s="325"/>
      <c r="G86" s="317">
        <f t="shared" si="8"/>
        <v>2.4900000000000002</v>
      </c>
      <c r="H86" s="318"/>
    </row>
    <row r="87" spans="2:8" x14ac:dyDescent="0.25">
      <c r="B87" s="18"/>
      <c r="C87" s="60"/>
      <c r="D87" s="60"/>
      <c r="E87" s="71" t="s">
        <v>47</v>
      </c>
      <c r="F87" s="60"/>
      <c r="G87" s="324">
        <f>E101*0.35+(E101/4*0.1)+1</f>
        <v>3.2162499999999996</v>
      </c>
      <c r="H87" s="324"/>
    </row>
    <row r="88" spans="2:8" x14ac:dyDescent="0.25">
      <c r="B88" s="18"/>
      <c r="H88" s="78"/>
    </row>
    <row r="89" spans="2:8" x14ac:dyDescent="0.25">
      <c r="B89" s="3" t="s">
        <v>169</v>
      </c>
      <c r="H89" s="1" t="s">
        <v>91</v>
      </c>
    </row>
    <row r="90" spans="2:8" ht="13.8" thickBot="1" x14ac:dyDescent="0.3"/>
    <row r="91" spans="2:8" x14ac:dyDescent="0.25">
      <c r="B91" s="77" t="s">
        <v>54</v>
      </c>
      <c r="C91" s="76" t="s">
        <v>53</v>
      </c>
      <c r="D91" s="75"/>
      <c r="E91" s="280" t="s">
        <v>52</v>
      </c>
      <c r="F91" s="282"/>
      <c r="G91" s="280" t="s">
        <v>51</v>
      </c>
      <c r="H91" s="282"/>
    </row>
    <row r="92" spans="2:8" ht="13.8" thickBot="1" x14ac:dyDescent="0.3">
      <c r="B92" s="74" t="s">
        <v>16</v>
      </c>
      <c r="C92" s="72" t="s">
        <v>50</v>
      </c>
      <c r="D92" s="73"/>
      <c r="E92" s="72" t="s">
        <v>49</v>
      </c>
      <c r="F92" s="73"/>
      <c r="G92" s="320" t="s">
        <v>48</v>
      </c>
      <c r="H92" s="321"/>
    </row>
    <row r="93" spans="2:8" x14ac:dyDescent="0.25">
      <c r="B93" s="109" t="s">
        <v>118</v>
      </c>
      <c r="C93" s="315">
        <v>-7.81</v>
      </c>
      <c r="D93" s="316"/>
      <c r="E93" s="315">
        <v>-9.6</v>
      </c>
      <c r="F93" s="324"/>
      <c r="G93" s="322">
        <f t="shared" ref="G93:G98" si="9">ABS(SUM(E93-C93))</f>
        <v>1.79</v>
      </c>
      <c r="H93" s="323"/>
    </row>
    <row r="94" spans="2:8" x14ac:dyDescent="0.25">
      <c r="B94" s="109" t="s">
        <v>119</v>
      </c>
      <c r="C94" s="315">
        <v>-7.81</v>
      </c>
      <c r="D94" s="316"/>
      <c r="E94" s="315">
        <v>-9.6199999999999992</v>
      </c>
      <c r="F94" s="324"/>
      <c r="G94" s="315">
        <f t="shared" si="9"/>
        <v>1.8099999999999996</v>
      </c>
      <c r="H94" s="316"/>
    </row>
    <row r="95" spans="2:8" x14ac:dyDescent="0.25">
      <c r="B95" s="109" t="s">
        <v>120</v>
      </c>
      <c r="C95" s="315">
        <v>-7.81</v>
      </c>
      <c r="D95" s="316"/>
      <c r="E95" s="315">
        <v>-9.69</v>
      </c>
      <c r="F95" s="324"/>
      <c r="G95" s="315">
        <f t="shared" si="9"/>
        <v>1.88</v>
      </c>
      <c r="H95" s="316"/>
    </row>
    <row r="96" spans="2:8" x14ac:dyDescent="0.25">
      <c r="B96" s="109" t="s">
        <v>121</v>
      </c>
      <c r="C96" s="315">
        <v>-7.81</v>
      </c>
      <c r="D96" s="316"/>
      <c r="E96" s="315">
        <v>-10.01</v>
      </c>
      <c r="F96" s="324"/>
      <c r="G96" s="315">
        <f t="shared" si="9"/>
        <v>2.2000000000000002</v>
      </c>
      <c r="H96" s="316"/>
    </row>
    <row r="97" spans="2:8" x14ac:dyDescent="0.25">
      <c r="B97" s="109" t="s">
        <v>122</v>
      </c>
      <c r="C97" s="315">
        <v>-7.81</v>
      </c>
      <c r="D97" s="316"/>
      <c r="E97" s="315">
        <v>-9.5500000000000007</v>
      </c>
      <c r="F97" s="324"/>
      <c r="G97" s="315">
        <f t="shared" si="9"/>
        <v>1.7400000000000011</v>
      </c>
      <c r="H97" s="316"/>
    </row>
    <row r="98" spans="2:8" ht="13.8" thickBot="1" x14ac:dyDescent="0.3">
      <c r="B98" s="117" t="s">
        <v>123</v>
      </c>
      <c r="C98" s="317">
        <v>-7.81</v>
      </c>
      <c r="D98" s="318"/>
      <c r="E98" s="317">
        <v>-10.08</v>
      </c>
      <c r="F98" s="325"/>
      <c r="G98" s="317">
        <f t="shared" si="9"/>
        <v>2.2700000000000005</v>
      </c>
      <c r="H98" s="318"/>
    </row>
    <row r="99" spans="2:8" x14ac:dyDescent="0.25">
      <c r="B99" s="18"/>
      <c r="C99" s="60"/>
      <c r="D99" s="60"/>
      <c r="E99" s="71" t="s">
        <v>47</v>
      </c>
      <c r="F99" s="60"/>
      <c r="G99" s="324">
        <f>E101*0.25+(E101/4*0.1)+1</f>
        <v>2.6252500000000003</v>
      </c>
      <c r="H99" s="324"/>
    </row>
    <row r="100" spans="2:8" ht="13.8" thickBot="1" x14ac:dyDescent="0.3">
      <c r="B100" s="18"/>
      <c r="C100" s="60"/>
      <c r="D100" s="60"/>
      <c r="E100" s="60"/>
      <c r="F100" s="60"/>
      <c r="G100" s="60"/>
      <c r="H100" s="60"/>
    </row>
    <row r="101" spans="2:8" x14ac:dyDescent="0.25">
      <c r="B101" s="18"/>
      <c r="C101" s="70" t="s">
        <v>46</v>
      </c>
      <c r="D101" s="69" t="s">
        <v>45</v>
      </c>
      <c r="E101" s="69">
        <v>5.91</v>
      </c>
      <c r="F101" s="68"/>
      <c r="G101" s="67"/>
      <c r="H101" s="66"/>
    </row>
    <row r="102" spans="2:8" x14ac:dyDescent="0.25">
      <c r="B102" s="18"/>
      <c r="C102" s="65" t="s">
        <v>44</v>
      </c>
      <c r="D102" s="62"/>
      <c r="E102" s="1" t="s">
        <v>97</v>
      </c>
      <c r="H102" s="39"/>
    </row>
    <row r="103" spans="2:8" ht="13.8" thickBot="1" x14ac:dyDescent="0.3">
      <c r="B103" s="18"/>
      <c r="C103" s="64" t="s">
        <v>43</v>
      </c>
      <c r="D103" s="63"/>
      <c r="E103" s="15" t="s">
        <v>96</v>
      </c>
      <c r="F103" s="15"/>
      <c r="G103" s="15"/>
      <c r="H103" s="14"/>
    </row>
  </sheetData>
  <mergeCells count="209">
    <mergeCell ref="C62:D62"/>
    <mergeCell ref="E62:F62"/>
    <mergeCell ref="G62:H62"/>
    <mergeCell ref="C63:D63"/>
    <mergeCell ref="E63:F63"/>
    <mergeCell ref="G63:H63"/>
    <mergeCell ref="C60:D60"/>
    <mergeCell ref="E60:F60"/>
    <mergeCell ref="G60:H60"/>
    <mergeCell ref="C61:D61"/>
    <mergeCell ref="E61:F61"/>
    <mergeCell ref="G61:H61"/>
    <mergeCell ref="E58:F58"/>
    <mergeCell ref="G58:H58"/>
    <mergeCell ref="C59:D59"/>
    <mergeCell ref="E59:F59"/>
    <mergeCell ref="G59:H59"/>
    <mergeCell ref="C56:D56"/>
    <mergeCell ref="E56:F56"/>
    <mergeCell ref="G56:H56"/>
    <mergeCell ref="C57:D57"/>
    <mergeCell ref="E57:F57"/>
    <mergeCell ref="G57:H57"/>
    <mergeCell ref="G48:H48"/>
    <mergeCell ref="C54:D54"/>
    <mergeCell ref="E54:F54"/>
    <mergeCell ref="G54:H54"/>
    <mergeCell ref="C55:D55"/>
    <mergeCell ref="E55:F55"/>
    <mergeCell ref="G55:H55"/>
    <mergeCell ref="C52:D52"/>
    <mergeCell ref="E52:F52"/>
    <mergeCell ref="G52:H52"/>
    <mergeCell ref="C53:D53"/>
    <mergeCell ref="E53:F53"/>
    <mergeCell ref="G53:H53"/>
    <mergeCell ref="G28:H28"/>
    <mergeCell ref="E29:F29"/>
    <mergeCell ref="G29:H29"/>
    <mergeCell ref="E30:F30"/>
    <mergeCell ref="G30:H30"/>
    <mergeCell ref="E25:F25"/>
    <mergeCell ref="G25:H25"/>
    <mergeCell ref="E26:F26"/>
    <mergeCell ref="G26:H26"/>
    <mergeCell ref="E27:F27"/>
    <mergeCell ref="G27:H2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13:H13"/>
    <mergeCell ref="E14:F14"/>
    <mergeCell ref="G14:H14"/>
    <mergeCell ref="E15:F15"/>
    <mergeCell ref="G15:H15"/>
    <mergeCell ref="E16:F16"/>
    <mergeCell ref="G16:H16"/>
    <mergeCell ref="E17:F17"/>
    <mergeCell ref="G17:H17"/>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G91:H91"/>
    <mergeCell ref="C86:D86"/>
    <mergeCell ref="E86:F86"/>
    <mergeCell ref="G86:H86"/>
    <mergeCell ref="G92:H92"/>
    <mergeCell ref="E91:F91"/>
    <mergeCell ref="C93:D93"/>
    <mergeCell ref="E93:F93"/>
    <mergeCell ref="G93:H93"/>
    <mergeCell ref="G87:H87"/>
    <mergeCell ref="G82:H82"/>
    <mergeCell ref="C85:D85"/>
    <mergeCell ref="E85:F85"/>
    <mergeCell ref="G85:H85"/>
    <mergeCell ref="C83:D83"/>
    <mergeCell ref="E83:F83"/>
    <mergeCell ref="G83:H83"/>
    <mergeCell ref="C84:D84"/>
    <mergeCell ref="E84:F84"/>
    <mergeCell ref="G84:H84"/>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8671875" defaultRowHeight="13.2" x14ac:dyDescent="0.25"/>
  <cols>
    <col min="1" max="9" width="7.88671875" style="3"/>
    <col min="10" max="10" width="11" style="3" customWidth="1"/>
    <col min="11" max="16384" width="7.88671875" style="3"/>
  </cols>
  <sheetData>
    <row r="1" spans="2:16" x14ac:dyDescent="0.25">
      <c r="C1" s="3" t="s">
        <v>206</v>
      </c>
      <c r="I1"/>
      <c r="P1"/>
    </row>
    <row r="5" spans="2:16" ht="17.399999999999999" x14ac:dyDescent="0.3">
      <c r="C5" s="4" t="s">
        <v>190</v>
      </c>
    </row>
    <row r="9" spans="2:16" x14ac:dyDescent="0.25">
      <c r="B9" s="3">
        <v>1</v>
      </c>
      <c r="C9" s="3" t="s">
        <v>59</v>
      </c>
    </row>
    <row r="11" spans="2:16" x14ac:dyDescent="0.25">
      <c r="B11" s="3">
        <v>2</v>
      </c>
      <c r="C11" s="3" t="s">
        <v>4</v>
      </c>
    </row>
    <row r="13" spans="2:16" x14ac:dyDescent="0.25">
      <c r="B13" s="3">
        <v>3</v>
      </c>
      <c r="C13" s="3" t="s">
        <v>3</v>
      </c>
    </row>
    <row r="15" spans="2:16" x14ac:dyDescent="0.25">
      <c r="B15" s="3">
        <v>4</v>
      </c>
      <c r="C15" s="3" t="s">
        <v>2</v>
      </c>
    </row>
    <row r="17" spans="2:4" x14ac:dyDescent="0.25">
      <c r="B17" s="3">
        <v>5</v>
      </c>
      <c r="C17" s="3" t="s">
        <v>1</v>
      </c>
    </row>
    <row r="19" spans="2:4" x14ac:dyDescent="0.25">
      <c r="B19" s="3">
        <v>6</v>
      </c>
      <c r="C19" s="3" t="s">
        <v>176</v>
      </c>
    </row>
    <row r="21" spans="2:4" x14ac:dyDescent="0.25">
      <c r="B21" s="3">
        <v>6</v>
      </c>
      <c r="C21" s="3" t="s">
        <v>58</v>
      </c>
    </row>
    <row r="23" spans="2:4" x14ac:dyDescent="0.25">
      <c r="B23" s="3">
        <v>7</v>
      </c>
      <c r="C23" s="3" t="s">
        <v>57</v>
      </c>
    </row>
    <row r="25" spans="2:4" x14ac:dyDescent="0.25">
      <c r="B25" s="3">
        <v>8</v>
      </c>
      <c r="C25" s="3" t="s">
        <v>177</v>
      </c>
    </row>
    <row r="27" spans="2:4" x14ac:dyDescent="0.25">
      <c r="B27" s="3">
        <v>9</v>
      </c>
      <c r="C27" s="3" t="s">
        <v>207</v>
      </c>
    </row>
    <row r="29" spans="2:4" x14ac:dyDescent="0.25">
      <c r="C29" s="188" t="s">
        <v>220</v>
      </c>
      <c r="D29" s="3" t="s">
        <v>178</v>
      </c>
    </row>
    <row r="31" spans="2:4" x14ac:dyDescent="0.25">
      <c r="C31" s="188" t="s">
        <v>221</v>
      </c>
      <c r="D31" s="3" t="s">
        <v>179</v>
      </c>
    </row>
    <row r="33" spans="2:4" x14ac:dyDescent="0.25">
      <c r="C33" s="188" t="s">
        <v>223</v>
      </c>
      <c r="D33" s="3" t="s">
        <v>222</v>
      </c>
    </row>
    <row r="35" spans="2:4" x14ac:dyDescent="0.25">
      <c r="B35" s="3">
        <v>10</v>
      </c>
      <c r="C35" s="3"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ColWidth="9.109375" defaultRowHeight="13.2" x14ac:dyDescent="0.25"/>
  <cols>
    <col min="1" max="16384" width="9.109375" style="1"/>
  </cols>
  <sheetData>
    <row r="10" spans="1:11" ht="52.2" customHeight="1" x14ac:dyDescent="0.25">
      <c r="A10" s="199" t="str">
        <f>Viršelis!B17</f>
        <v>110/10 kV PASTOTĖS X TP
110 kV SKIRSTYKLOS REKONSTRAVIMAS</v>
      </c>
      <c r="B10" s="199"/>
      <c r="C10" s="199"/>
      <c r="D10" s="199"/>
      <c r="E10" s="199"/>
      <c r="F10" s="199"/>
      <c r="G10" s="199"/>
      <c r="H10" s="199"/>
      <c r="I10" s="199"/>
      <c r="J10" s="199"/>
      <c r="K10" s="199"/>
    </row>
    <row r="11" spans="1:11" ht="13.2" customHeight="1" x14ac:dyDescent="0.25">
      <c r="A11" s="125"/>
      <c r="B11" s="125"/>
      <c r="C11" s="125"/>
      <c r="D11" s="125"/>
      <c r="E11" s="125"/>
      <c r="F11" s="125"/>
      <c r="G11" s="125"/>
      <c r="H11" s="125"/>
      <c r="I11" s="125"/>
      <c r="J11" s="125"/>
      <c r="K11" s="125"/>
    </row>
    <row r="12" spans="1:11" x14ac:dyDescent="0.25">
      <c r="F12" s="126" t="s">
        <v>212</v>
      </c>
    </row>
    <row r="14" spans="1:11" x14ac:dyDescent="0.25">
      <c r="F14" s="126" t="s">
        <v>59</v>
      </c>
    </row>
    <row r="17" spans="1:11" ht="13.2" customHeight="1" x14ac:dyDescent="0.25">
      <c r="A17" s="201" t="s">
        <v>213</v>
      </c>
      <c r="B17" s="201"/>
      <c r="C17" s="201"/>
      <c r="D17" s="201"/>
      <c r="E17" s="201"/>
      <c r="F17" s="201"/>
      <c r="G17" s="201"/>
      <c r="H17" s="201"/>
      <c r="I17" s="201"/>
      <c r="J17" s="201"/>
      <c r="K17" s="201"/>
    </row>
    <row r="18" spans="1:11" ht="15.6" customHeight="1" x14ac:dyDescent="0.25">
      <c r="A18" s="201"/>
      <c r="B18" s="201"/>
      <c r="C18" s="201"/>
      <c r="D18" s="201"/>
      <c r="E18" s="201"/>
      <c r="F18" s="201"/>
      <c r="G18" s="201"/>
      <c r="H18" s="201"/>
      <c r="I18" s="201"/>
      <c r="J18" s="201"/>
      <c r="K18" s="201"/>
    </row>
    <row r="19" spans="1:11" ht="15.6" customHeight="1" x14ac:dyDescent="0.25">
      <c r="A19" s="201"/>
      <c r="B19" s="201"/>
      <c r="C19" s="201"/>
      <c r="D19" s="201"/>
      <c r="E19" s="201"/>
      <c r="F19" s="201"/>
      <c r="G19" s="201"/>
      <c r="H19" s="201"/>
      <c r="I19" s="201"/>
      <c r="J19" s="201"/>
      <c r="K19" s="201"/>
    </row>
    <row r="20" spans="1:11" ht="13.2" customHeight="1" x14ac:dyDescent="0.25">
      <c r="A20" s="201"/>
      <c r="B20" s="201"/>
      <c r="C20" s="201"/>
      <c r="D20" s="201"/>
      <c r="E20" s="201"/>
      <c r="F20" s="201"/>
      <c r="G20" s="201"/>
      <c r="H20" s="201"/>
      <c r="I20" s="201"/>
      <c r="J20" s="201"/>
      <c r="K20" s="201"/>
    </row>
    <row r="21" spans="1:11" ht="13.2" customHeight="1" x14ac:dyDescent="0.25">
      <c r="A21" s="201"/>
      <c r="B21" s="201"/>
      <c r="C21" s="201"/>
      <c r="D21" s="201"/>
      <c r="E21" s="201"/>
      <c r="F21" s="201"/>
      <c r="G21" s="201"/>
      <c r="H21" s="201"/>
      <c r="I21" s="201"/>
      <c r="J21" s="201"/>
      <c r="K21" s="201"/>
    </row>
    <row r="22" spans="1:11" ht="13.2" customHeight="1" x14ac:dyDescent="0.25">
      <c r="A22" s="127"/>
      <c r="B22" s="127"/>
      <c r="C22" s="127"/>
      <c r="D22" s="127"/>
      <c r="E22" s="127"/>
      <c r="F22" s="127"/>
      <c r="G22" s="127"/>
      <c r="H22" s="127"/>
      <c r="I22" s="127"/>
      <c r="J22" s="127"/>
      <c r="K22" s="127"/>
    </row>
    <row r="23" spans="1:11" x14ac:dyDescent="0.25">
      <c r="A23" s="200" t="s">
        <v>98</v>
      </c>
      <c r="B23" s="200"/>
      <c r="C23" s="200"/>
      <c r="D23" s="200"/>
      <c r="E23" s="200"/>
      <c r="F23" s="200"/>
      <c r="G23" s="200"/>
      <c r="H23" s="200"/>
      <c r="I23" s="200"/>
      <c r="J23" s="200"/>
      <c r="K23" s="200"/>
    </row>
    <row r="25" spans="1:11" ht="15.6" customHeight="1" x14ac:dyDescent="0.25">
      <c r="A25" s="201" t="s">
        <v>99</v>
      </c>
      <c r="B25" s="201"/>
      <c r="C25" s="201"/>
      <c r="D25" s="201"/>
      <c r="E25" s="201"/>
      <c r="F25" s="201"/>
      <c r="G25" s="201"/>
      <c r="H25" s="201"/>
      <c r="I25" s="201"/>
      <c r="J25" s="201"/>
      <c r="K25" s="201"/>
    </row>
    <row r="26" spans="1:11" x14ac:dyDescent="0.25">
      <c r="A26" s="201"/>
      <c r="B26" s="201"/>
      <c r="C26" s="201"/>
      <c r="D26" s="201"/>
      <c r="E26" s="201"/>
      <c r="F26" s="201"/>
      <c r="G26" s="201"/>
      <c r="H26" s="201"/>
      <c r="I26" s="201"/>
      <c r="J26" s="201"/>
      <c r="K26" s="201"/>
    </row>
    <row r="28" spans="1:11" ht="15.6" customHeight="1" x14ac:dyDescent="0.25">
      <c r="A28" s="199" t="s">
        <v>100</v>
      </c>
      <c r="B28" s="199"/>
      <c r="C28" s="199"/>
      <c r="D28" s="199"/>
      <c r="E28" s="199"/>
      <c r="F28" s="199"/>
      <c r="G28" s="199"/>
      <c r="H28" s="199"/>
      <c r="I28" s="199"/>
      <c r="J28" s="199"/>
      <c r="K28" s="199"/>
    </row>
    <row r="29" spans="1:11" x14ac:dyDescent="0.25">
      <c r="A29" s="199"/>
      <c r="B29" s="199"/>
      <c r="C29" s="199"/>
      <c r="D29" s="199"/>
      <c r="E29" s="199"/>
      <c r="F29" s="199"/>
      <c r="G29" s="199"/>
      <c r="H29" s="199"/>
      <c r="I29" s="199"/>
      <c r="J29" s="199"/>
      <c r="K29" s="199"/>
    </row>
    <row r="32" spans="1:11" x14ac:dyDescent="0.25">
      <c r="B32" s="128"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8"/>
  <sheetViews>
    <sheetView zoomScaleNormal="100" workbookViewId="0">
      <selection activeCell="BC8" sqref="BC8"/>
    </sheetView>
  </sheetViews>
  <sheetFormatPr defaultColWidth="2.109375" defaultRowHeight="11.1" customHeight="1" x14ac:dyDescent="0.25"/>
  <cols>
    <col min="1" max="4" width="2.109375" style="84" customWidth="1"/>
    <col min="5" max="5" width="2.5546875" style="84" customWidth="1"/>
    <col min="6" max="6" width="2.109375" style="84" customWidth="1"/>
    <col min="7" max="7" width="2.44140625" style="84" customWidth="1"/>
    <col min="8" max="8" width="2.5546875" style="84" customWidth="1"/>
    <col min="9" max="10" width="2.109375" style="84" customWidth="1"/>
    <col min="11" max="11" width="1.5546875" style="84" customWidth="1"/>
    <col min="12" max="12" width="2.5546875" style="84" customWidth="1"/>
    <col min="13" max="14" width="2.109375" style="84" customWidth="1"/>
    <col min="15" max="15" width="3.109375" style="84" customWidth="1"/>
    <col min="16" max="17" width="2.5546875" style="84" customWidth="1"/>
    <col min="18" max="18" width="2.109375" style="84" customWidth="1"/>
    <col min="19" max="19" width="3.33203125" style="84" customWidth="1"/>
    <col min="20" max="21" width="2.109375" style="84" customWidth="1"/>
    <col min="22" max="22" width="1.5546875" style="84" customWidth="1"/>
    <col min="23" max="23" width="2.109375" style="84" customWidth="1"/>
    <col min="24" max="24" width="2.44140625" style="84" customWidth="1"/>
    <col min="25" max="26" width="2.109375" style="84" customWidth="1"/>
    <col min="27" max="27" width="3.33203125" style="84" customWidth="1"/>
    <col min="28" max="29" width="2.109375" style="84" customWidth="1"/>
    <col min="30" max="30" width="2.6640625" style="84" customWidth="1"/>
    <col min="31" max="31" width="2.5546875" style="84" customWidth="1"/>
    <col min="32" max="33" width="2.109375" style="84" customWidth="1"/>
    <col min="34" max="34" width="3.33203125" style="84" customWidth="1"/>
    <col min="35" max="36" width="2.109375" style="84" customWidth="1"/>
    <col min="37" max="37" width="2.44140625" style="84" customWidth="1"/>
    <col min="38" max="40" width="2.109375" style="84" customWidth="1"/>
    <col min="41" max="41" width="3.33203125" style="84" customWidth="1"/>
    <col min="42" max="16384" width="2.109375" style="84"/>
  </cols>
  <sheetData>
    <row r="1" spans="2:39" ht="18" customHeight="1" x14ac:dyDescent="0.25"/>
    <row r="2" spans="2:39" ht="21" customHeight="1" x14ac:dyDescent="0.4">
      <c r="B2" s="202" t="s">
        <v>60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2:39" ht="17.25" customHeight="1" x14ac:dyDescent="0.25"/>
    <row r="4" spans="2:39" ht="12" customHeight="1" x14ac:dyDescent="0.25">
      <c r="I4" s="85" t="s">
        <v>205</v>
      </c>
      <c r="O4" s="84" t="s">
        <v>215</v>
      </c>
    </row>
    <row r="5" spans="2:39" ht="12" customHeight="1" x14ac:dyDescent="0.25"/>
    <row r="6" spans="2:39" ht="12" customHeight="1" x14ac:dyDescent="0.25">
      <c r="I6" s="84" t="s">
        <v>217</v>
      </c>
    </row>
    <row r="7" spans="2:39" ht="12" customHeight="1" x14ac:dyDescent="0.25">
      <c r="I7" s="1" t="s">
        <v>211</v>
      </c>
      <c r="J7" s="1"/>
      <c r="K7" s="1"/>
      <c r="L7" s="1"/>
      <c r="M7" s="1"/>
      <c r="N7" s="1"/>
      <c r="O7" s="1"/>
    </row>
    <row r="8" spans="2:39" ht="15.75" customHeight="1" x14ac:dyDescent="0.25">
      <c r="I8" s="1" t="s">
        <v>210</v>
      </c>
      <c r="J8" s="1"/>
      <c r="K8" s="1"/>
      <c r="L8" s="1"/>
      <c r="M8" s="1"/>
      <c r="N8" s="1"/>
      <c r="O8" s="1"/>
    </row>
    <row r="9" spans="2:39" ht="12.75" customHeight="1" x14ac:dyDescent="0.25">
      <c r="I9" s="86"/>
    </row>
    <row r="10" spans="2:39" ht="13.5" customHeight="1" x14ac:dyDescent="0.25">
      <c r="Z10" s="87" t="s">
        <v>61</v>
      </c>
    </row>
    <row r="12" spans="2:39" ht="11.1" customHeight="1" x14ac:dyDescent="0.25">
      <c r="AB12" s="88" t="s">
        <v>62</v>
      </c>
    </row>
    <row r="13" spans="2:39" ht="11.25" customHeight="1" x14ac:dyDescent="0.25"/>
    <row r="16" spans="2:39" ht="11.1" customHeight="1" x14ac:dyDescent="0.25">
      <c r="AB16" s="88"/>
      <c r="AC16" s="84" t="s">
        <v>20</v>
      </c>
    </row>
    <row r="19" spans="29:33" ht="11.1" customHeight="1" x14ac:dyDescent="0.25">
      <c r="AG19" s="84" t="s">
        <v>18</v>
      </c>
    </row>
    <row r="22" spans="29:33" ht="11.1" customHeight="1" x14ac:dyDescent="0.25">
      <c r="AF22" s="84" t="s">
        <v>19</v>
      </c>
    </row>
    <row r="26" spans="29:33" ht="11.1" customHeight="1" x14ac:dyDescent="0.25">
      <c r="AE26" s="1" t="s">
        <v>63</v>
      </c>
    </row>
    <row r="31" spans="29:33" ht="11.1" customHeight="1" x14ac:dyDescent="0.25">
      <c r="AC31" s="89"/>
    </row>
    <row r="42" spans="9:45" ht="7.5" customHeight="1" thickBot="1" x14ac:dyDescent="0.3"/>
    <row r="43" spans="9:45" ht="15" customHeight="1" x14ac:dyDescent="0.25">
      <c r="I43" s="90"/>
      <c r="J43" s="203" t="s">
        <v>102</v>
      </c>
      <c r="K43" s="204"/>
      <c r="L43" s="204"/>
      <c r="M43" s="204"/>
      <c r="N43" s="205"/>
      <c r="O43" s="209" t="s">
        <v>54</v>
      </c>
      <c r="P43" s="204"/>
      <c r="Q43" s="204"/>
      <c r="R43" s="204"/>
      <c r="S43" s="204"/>
      <c r="T43" s="204"/>
      <c r="U43" s="205"/>
      <c r="V43" s="203" t="s">
        <v>102</v>
      </c>
      <c r="W43" s="204"/>
      <c r="X43" s="204"/>
      <c r="Y43" s="204"/>
      <c r="Z43" s="205"/>
      <c r="AA43" s="203" t="s">
        <v>54</v>
      </c>
      <c r="AB43" s="204"/>
      <c r="AC43" s="204"/>
      <c r="AD43" s="204"/>
      <c r="AE43" s="204"/>
      <c r="AF43" s="204"/>
      <c r="AG43" s="205"/>
      <c r="AJ43" s="90"/>
      <c r="AK43" s="90"/>
      <c r="AL43" s="90"/>
      <c r="AM43" s="90"/>
      <c r="AN43" s="90"/>
      <c r="AO43" s="90"/>
      <c r="AP43" s="90"/>
      <c r="AQ43" s="90"/>
      <c r="AR43" s="90"/>
      <c r="AS43" s="90"/>
    </row>
    <row r="44" spans="9:45" ht="15" customHeight="1" thickBot="1" x14ac:dyDescent="0.3">
      <c r="I44" s="90"/>
      <c r="J44" s="206"/>
      <c r="K44" s="207"/>
      <c r="L44" s="207"/>
      <c r="M44" s="207"/>
      <c r="N44" s="208"/>
      <c r="O44" s="210" t="s">
        <v>16</v>
      </c>
      <c r="P44" s="211"/>
      <c r="Q44" s="212" t="s">
        <v>15</v>
      </c>
      <c r="R44" s="210"/>
      <c r="S44" s="210"/>
      <c r="T44" s="210"/>
      <c r="U44" s="213"/>
      <c r="V44" s="206"/>
      <c r="W44" s="207"/>
      <c r="X44" s="207"/>
      <c r="Y44" s="207"/>
      <c r="Z44" s="208"/>
      <c r="AA44" s="214" t="s">
        <v>16</v>
      </c>
      <c r="AB44" s="211"/>
      <c r="AC44" s="212" t="s">
        <v>15</v>
      </c>
      <c r="AD44" s="210"/>
      <c r="AE44" s="210"/>
      <c r="AF44" s="210"/>
      <c r="AG44" s="213"/>
      <c r="AJ44" s="90"/>
      <c r="AK44" s="90"/>
      <c r="AL44" s="90"/>
      <c r="AM44" s="90"/>
      <c r="AN44" s="90"/>
      <c r="AO44" s="90"/>
      <c r="AP44" s="90"/>
      <c r="AQ44" s="90"/>
      <c r="AR44" s="90"/>
    </row>
    <row r="45" spans="9:45" ht="15" customHeight="1" x14ac:dyDescent="0.25">
      <c r="I45" s="91"/>
      <c r="J45" s="225" t="s">
        <v>101</v>
      </c>
      <c r="K45" s="226"/>
      <c r="L45" s="226"/>
      <c r="M45" s="226"/>
      <c r="N45" s="227"/>
      <c r="O45" s="234">
        <v>1</v>
      </c>
      <c r="P45" s="224"/>
      <c r="Q45" s="215" t="s">
        <v>13</v>
      </c>
      <c r="R45" s="216"/>
      <c r="S45" s="216"/>
      <c r="T45" s="216"/>
      <c r="U45" s="217"/>
      <c r="V45" s="235" t="s">
        <v>103</v>
      </c>
      <c r="W45" s="236"/>
      <c r="X45" s="236"/>
      <c r="Y45" s="236"/>
      <c r="Z45" s="237"/>
      <c r="AA45" s="223">
        <v>13</v>
      </c>
      <c r="AB45" s="224"/>
      <c r="AC45" s="215" t="s">
        <v>13</v>
      </c>
      <c r="AD45" s="216"/>
      <c r="AE45" s="216"/>
      <c r="AF45" s="216"/>
      <c r="AG45" s="217"/>
      <c r="AJ45" s="90"/>
      <c r="AK45" s="90"/>
      <c r="AL45" s="91"/>
      <c r="AM45" s="91"/>
      <c r="AN45" s="91"/>
      <c r="AO45" s="90"/>
      <c r="AP45" s="92"/>
      <c r="AQ45" s="90"/>
      <c r="AR45" s="90"/>
    </row>
    <row r="46" spans="9:45" ht="15" customHeight="1" x14ac:dyDescent="0.25">
      <c r="I46" s="91"/>
      <c r="J46" s="228"/>
      <c r="K46" s="229"/>
      <c r="L46" s="229"/>
      <c r="M46" s="229"/>
      <c r="N46" s="230"/>
      <c r="O46" s="218">
        <v>2</v>
      </c>
      <c r="P46" s="219"/>
      <c r="Q46" s="220" t="s">
        <v>6</v>
      </c>
      <c r="R46" s="221"/>
      <c r="S46" s="221"/>
      <c r="T46" s="221"/>
      <c r="U46" s="222"/>
      <c r="V46" s="238"/>
      <c r="W46" s="239"/>
      <c r="X46" s="239"/>
      <c r="Y46" s="239"/>
      <c r="Z46" s="240"/>
      <c r="AA46" s="223">
        <v>14</v>
      </c>
      <c r="AB46" s="224"/>
      <c r="AC46" s="220" t="s">
        <v>6</v>
      </c>
      <c r="AD46" s="221"/>
      <c r="AE46" s="221"/>
      <c r="AF46" s="221"/>
      <c r="AG46" s="222"/>
      <c r="AJ46" s="90"/>
      <c r="AK46" s="90"/>
      <c r="AL46" s="91"/>
      <c r="AM46" s="91"/>
      <c r="AN46" s="91"/>
      <c r="AO46" s="90"/>
      <c r="AP46" s="92"/>
      <c r="AQ46" s="90"/>
      <c r="AR46" s="90"/>
    </row>
    <row r="47" spans="9:45" ht="15" customHeight="1" x14ac:dyDescent="0.25">
      <c r="I47" s="91"/>
      <c r="J47" s="228"/>
      <c r="K47" s="229"/>
      <c r="L47" s="229"/>
      <c r="M47" s="229"/>
      <c r="N47" s="230"/>
      <c r="O47" s="218">
        <v>3</v>
      </c>
      <c r="P47" s="219"/>
      <c r="Q47" s="244" t="s">
        <v>104</v>
      </c>
      <c r="R47" s="245"/>
      <c r="S47" s="245"/>
      <c r="T47" s="245"/>
      <c r="U47" s="246"/>
      <c r="V47" s="238"/>
      <c r="W47" s="239"/>
      <c r="X47" s="239"/>
      <c r="Y47" s="239"/>
      <c r="Z47" s="240"/>
      <c r="AA47" s="223">
        <v>15</v>
      </c>
      <c r="AB47" s="224"/>
      <c r="AC47" s="244" t="s">
        <v>104</v>
      </c>
      <c r="AD47" s="245"/>
      <c r="AE47" s="245"/>
      <c r="AF47" s="245"/>
      <c r="AG47" s="246"/>
      <c r="AJ47" s="90"/>
      <c r="AK47" s="90"/>
      <c r="AL47" s="91"/>
      <c r="AM47" s="91"/>
      <c r="AN47" s="91"/>
      <c r="AO47" s="90"/>
      <c r="AP47" s="92"/>
      <c r="AQ47" s="90"/>
      <c r="AR47" s="90"/>
    </row>
    <row r="48" spans="9:45" ht="15" customHeight="1" x14ac:dyDescent="0.25">
      <c r="I48" s="91"/>
      <c r="J48" s="228"/>
      <c r="K48" s="229"/>
      <c r="L48" s="229"/>
      <c r="M48" s="229"/>
      <c r="N48" s="230"/>
      <c r="O48" s="218">
        <v>4</v>
      </c>
      <c r="P48" s="219"/>
      <c r="Q48" s="256" t="s">
        <v>10</v>
      </c>
      <c r="R48" s="257"/>
      <c r="S48" s="257"/>
      <c r="T48" s="257"/>
      <c r="U48" s="258"/>
      <c r="V48" s="238"/>
      <c r="W48" s="239"/>
      <c r="X48" s="239"/>
      <c r="Y48" s="239"/>
      <c r="Z48" s="240"/>
      <c r="AA48" s="223">
        <v>16</v>
      </c>
      <c r="AB48" s="224"/>
      <c r="AC48" s="256" t="s">
        <v>10</v>
      </c>
      <c r="AD48" s="257"/>
      <c r="AE48" s="257"/>
      <c r="AF48" s="257"/>
      <c r="AG48" s="258"/>
      <c r="AJ48" s="90"/>
      <c r="AK48" s="90"/>
      <c r="AL48" s="91"/>
      <c r="AM48" s="91"/>
      <c r="AN48" s="91"/>
      <c r="AO48" s="90"/>
      <c r="AP48" s="92"/>
      <c r="AQ48" s="90"/>
      <c r="AR48" s="90"/>
    </row>
    <row r="49" spans="2:44" ht="15" customHeight="1" x14ac:dyDescent="0.25">
      <c r="I49" s="91"/>
      <c r="J49" s="228"/>
      <c r="K49" s="229"/>
      <c r="L49" s="229"/>
      <c r="M49" s="229"/>
      <c r="N49" s="230"/>
      <c r="O49" s="218">
        <v>5</v>
      </c>
      <c r="P49" s="219"/>
      <c r="Q49" s="247" t="s">
        <v>11</v>
      </c>
      <c r="R49" s="248"/>
      <c r="S49" s="248"/>
      <c r="T49" s="248"/>
      <c r="U49" s="249"/>
      <c r="V49" s="238"/>
      <c r="W49" s="239"/>
      <c r="X49" s="239"/>
      <c r="Y49" s="239"/>
      <c r="Z49" s="240"/>
      <c r="AA49" s="223">
        <v>17</v>
      </c>
      <c r="AB49" s="224"/>
      <c r="AC49" s="247" t="s">
        <v>11</v>
      </c>
      <c r="AD49" s="248"/>
      <c r="AE49" s="248"/>
      <c r="AF49" s="248"/>
      <c r="AG49" s="249"/>
      <c r="AJ49" s="90"/>
      <c r="AK49" s="90"/>
      <c r="AL49" s="91"/>
      <c r="AM49" s="91"/>
      <c r="AN49" s="91"/>
      <c r="AO49" s="90"/>
      <c r="AP49" s="92"/>
      <c r="AQ49" s="90"/>
      <c r="AR49" s="90"/>
    </row>
    <row r="50" spans="2:44" ht="15" customHeight="1" x14ac:dyDescent="0.25">
      <c r="I50" s="91"/>
      <c r="J50" s="228"/>
      <c r="K50" s="229"/>
      <c r="L50" s="229"/>
      <c r="M50" s="229"/>
      <c r="N50" s="230"/>
      <c r="O50" s="218">
        <v>6</v>
      </c>
      <c r="P50" s="219"/>
      <c r="Q50" s="259" t="s">
        <v>105</v>
      </c>
      <c r="R50" s="260"/>
      <c r="S50" s="260"/>
      <c r="T50" s="260"/>
      <c r="U50" s="261"/>
      <c r="V50" s="238"/>
      <c r="W50" s="239"/>
      <c r="X50" s="239"/>
      <c r="Y50" s="239"/>
      <c r="Z50" s="240"/>
      <c r="AA50" s="223">
        <v>18</v>
      </c>
      <c r="AB50" s="224"/>
      <c r="AC50" s="259" t="s">
        <v>105</v>
      </c>
      <c r="AD50" s="260"/>
      <c r="AE50" s="260"/>
      <c r="AF50" s="260"/>
      <c r="AG50" s="261"/>
      <c r="AJ50" s="90"/>
      <c r="AK50" s="90"/>
      <c r="AL50" s="91"/>
      <c r="AM50" s="91"/>
      <c r="AN50" s="91"/>
      <c r="AO50" s="90"/>
      <c r="AP50" s="92"/>
      <c r="AQ50" s="90"/>
      <c r="AR50" s="90"/>
    </row>
    <row r="51" spans="2:44" ht="15" customHeight="1" x14ac:dyDescent="0.25">
      <c r="I51" s="91"/>
      <c r="J51" s="228"/>
      <c r="K51" s="229"/>
      <c r="L51" s="229"/>
      <c r="M51" s="229"/>
      <c r="N51" s="230"/>
      <c r="O51" s="218">
        <v>7</v>
      </c>
      <c r="P51" s="219"/>
      <c r="Q51" s="250" t="s">
        <v>14</v>
      </c>
      <c r="R51" s="251"/>
      <c r="S51" s="251"/>
      <c r="T51" s="251"/>
      <c r="U51" s="252"/>
      <c r="V51" s="238"/>
      <c r="W51" s="239"/>
      <c r="X51" s="239"/>
      <c r="Y51" s="239"/>
      <c r="Z51" s="240"/>
      <c r="AA51" s="223">
        <v>19</v>
      </c>
      <c r="AB51" s="224"/>
      <c r="AC51" s="250" t="s">
        <v>14</v>
      </c>
      <c r="AD51" s="251"/>
      <c r="AE51" s="251"/>
      <c r="AF51" s="251"/>
      <c r="AG51" s="252"/>
      <c r="AJ51" s="90"/>
      <c r="AK51" s="90"/>
      <c r="AL51" s="91"/>
      <c r="AM51" s="91"/>
      <c r="AN51" s="91"/>
      <c r="AO51" s="90"/>
      <c r="AP51" s="92"/>
      <c r="AQ51" s="90"/>
      <c r="AR51" s="90"/>
    </row>
    <row r="52" spans="2:44" ht="15" customHeight="1" x14ac:dyDescent="0.25">
      <c r="I52" s="91"/>
      <c r="J52" s="228"/>
      <c r="K52" s="229"/>
      <c r="L52" s="229"/>
      <c r="M52" s="229"/>
      <c r="N52" s="230"/>
      <c r="O52" s="218">
        <v>8</v>
      </c>
      <c r="P52" s="219"/>
      <c r="Q52" s="262" t="s">
        <v>7</v>
      </c>
      <c r="R52" s="263"/>
      <c r="S52" s="263"/>
      <c r="T52" s="263"/>
      <c r="U52" s="264"/>
      <c r="V52" s="238"/>
      <c r="W52" s="239"/>
      <c r="X52" s="239"/>
      <c r="Y52" s="239"/>
      <c r="Z52" s="240"/>
      <c r="AA52" s="223">
        <v>20</v>
      </c>
      <c r="AB52" s="224"/>
      <c r="AC52" s="262" t="s">
        <v>7</v>
      </c>
      <c r="AD52" s="263"/>
      <c r="AE52" s="263"/>
      <c r="AF52" s="263"/>
      <c r="AG52" s="264"/>
      <c r="AJ52" s="90"/>
      <c r="AK52" s="90"/>
      <c r="AL52" s="91"/>
      <c r="AM52" s="91"/>
      <c r="AN52" s="91"/>
      <c r="AO52" s="90"/>
      <c r="AP52" s="92"/>
      <c r="AQ52" s="90"/>
      <c r="AR52" s="90"/>
    </row>
    <row r="53" spans="2:44" ht="15" customHeight="1" x14ac:dyDescent="0.25">
      <c r="I53" s="91"/>
      <c r="J53" s="228"/>
      <c r="K53" s="229"/>
      <c r="L53" s="229"/>
      <c r="M53" s="229"/>
      <c r="N53" s="230"/>
      <c r="O53" s="218">
        <v>9</v>
      </c>
      <c r="P53" s="219"/>
      <c r="Q53" s="253" t="s">
        <v>12</v>
      </c>
      <c r="R53" s="254"/>
      <c r="S53" s="254"/>
      <c r="T53" s="254"/>
      <c r="U53" s="255"/>
      <c r="V53" s="238"/>
      <c r="W53" s="239"/>
      <c r="X53" s="239"/>
      <c r="Y53" s="239"/>
      <c r="Z53" s="240"/>
      <c r="AA53" s="223">
        <v>21</v>
      </c>
      <c r="AB53" s="224"/>
      <c r="AC53" s="253" t="s">
        <v>12</v>
      </c>
      <c r="AD53" s="254"/>
      <c r="AE53" s="254"/>
      <c r="AF53" s="254"/>
      <c r="AG53" s="255"/>
      <c r="AJ53" s="90"/>
      <c r="AK53" s="90"/>
      <c r="AL53" s="91"/>
      <c r="AM53" s="91"/>
      <c r="AN53" s="91"/>
      <c r="AO53" s="90"/>
      <c r="AP53" s="92"/>
      <c r="AQ53" s="90"/>
      <c r="AR53" s="90"/>
    </row>
    <row r="54" spans="2:44" ht="15" customHeight="1" x14ac:dyDescent="0.25">
      <c r="I54" s="91"/>
      <c r="J54" s="228"/>
      <c r="K54" s="229"/>
      <c r="L54" s="229"/>
      <c r="M54" s="229"/>
      <c r="N54" s="230"/>
      <c r="O54" s="218">
        <v>10</v>
      </c>
      <c r="P54" s="219"/>
      <c r="Q54" s="265" t="s">
        <v>9</v>
      </c>
      <c r="R54" s="266"/>
      <c r="S54" s="266"/>
      <c r="T54" s="266"/>
      <c r="U54" s="267"/>
      <c r="V54" s="238"/>
      <c r="W54" s="239"/>
      <c r="X54" s="239"/>
      <c r="Y54" s="239"/>
      <c r="Z54" s="240"/>
      <c r="AA54" s="223">
        <v>22</v>
      </c>
      <c r="AB54" s="224"/>
      <c r="AC54" s="265" t="s">
        <v>9</v>
      </c>
      <c r="AD54" s="266"/>
      <c r="AE54" s="266"/>
      <c r="AF54" s="266"/>
      <c r="AG54" s="267"/>
      <c r="AJ54" s="90"/>
      <c r="AK54" s="90"/>
      <c r="AL54" s="91"/>
      <c r="AM54" s="91"/>
      <c r="AN54" s="91"/>
      <c r="AO54" s="90"/>
      <c r="AP54" s="92"/>
      <c r="AQ54" s="90"/>
      <c r="AR54" s="90"/>
    </row>
    <row r="55" spans="2:44" ht="15" customHeight="1" x14ac:dyDescent="0.25">
      <c r="I55" s="91"/>
      <c r="J55" s="228"/>
      <c r="K55" s="229"/>
      <c r="L55" s="229"/>
      <c r="M55" s="229"/>
      <c r="N55" s="230"/>
      <c r="O55" s="218">
        <v>11</v>
      </c>
      <c r="P55" s="219"/>
      <c r="Q55" s="268" t="s">
        <v>5</v>
      </c>
      <c r="R55" s="269"/>
      <c r="S55" s="269"/>
      <c r="T55" s="269"/>
      <c r="U55" s="270"/>
      <c r="V55" s="238"/>
      <c r="W55" s="239"/>
      <c r="X55" s="239"/>
      <c r="Y55" s="239"/>
      <c r="Z55" s="240"/>
      <c r="AA55" s="223">
        <v>23</v>
      </c>
      <c r="AB55" s="224"/>
      <c r="AC55" s="268" t="s">
        <v>5</v>
      </c>
      <c r="AD55" s="269"/>
      <c r="AE55" s="269"/>
      <c r="AF55" s="269"/>
      <c r="AG55" s="270"/>
      <c r="AJ55" s="90"/>
      <c r="AK55" s="90"/>
      <c r="AL55" s="91"/>
      <c r="AM55" s="91"/>
      <c r="AN55" s="91"/>
      <c r="AO55" s="90"/>
      <c r="AP55" s="92"/>
      <c r="AQ55" s="90"/>
      <c r="AR55" s="90"/>
    </row>
    <row r="56" spans="2:44" ht="15" customHeight="1" thickBot="1" x14ac:dyDescent="0.3">
      <c r="I56" s="91"/>
      <c r="J56" s="231"/>
      <c r="K56" s="232"/>
      <c r="L56" s="232"/>
      <c r="M56" s="232"/>
      <c r="N56" s="233"/>
      <c r="O56" s="211">
        <v>12</v>
      </c>
      <c r="P56" s="207"/>
      <c r="Q56" s="271" t="s">
        <v>8</v>
      </c>
      <c r="R56" s="272"/>
      <c r="S56" s="272"/>
      <c r="T56" s="272"/>
      <c r="U56" s="273"/>
      <c r="V56" s="241"/>
      <c r="W56" s="242"/>
      <c r="X56" s="242"/>
      <c r="Y56" s="242"/>
      <c r="Z56" s="243"/>
      <c r="AA56" s="274">
        <v>24</v>
      </c>
      <c r="AB56" s="275"/>
      <c r="AC56" s="271" t="s">
        <v>8</v>
      </c>
      <c r="AD56" s="272"/>
      <c r="AE56" s="272"/>
      <c r="AF56" s="272"/>
      <c r="AG56" s="273"/>
      <c r="AJ56" s="90"/>
      <c r="AK56" s="90"/>
      <c r="AL56" s="91"/>
      <c r="AM56" s="91"/>
      <c r="AN56" s="91"/>
      <c r="AO56" s="90"/>
      <c r="AP56" s="92"/>
      <c r="AQ56" s="90"/>
      <c r="AR56" s="90"/>
    </row>
    <row r="57" spans="2:44" ht="11.1" customHeight="1" x14ac:dyDescent="0.25">
      <c r="B57" s="91"/>
      <c r="C57" s="91"/>
      <c r="D57" s="91"/>
      <c r="E57" s="90"/>
      <c r="F57" s="92"/>
      <c r="G57" s="90"/>
      <c r="H57" s="90"/>
      <c r="I57" s="91"/>
      <c r="J57" s="91"/>
      <c r="K57" s="91"/>
      <c r="L57" s="90"/>
      <c r="M57" s="92"/>
      <c r="N57" s="90"/>
      <c r="O57" s="90"/>
      <c r="P57" s="91"/>
      <c r="Q57" s="91"/>
      <c r="R57" s="91"/>
      <c r="S57" s="90"/>
      <c r="T57" s="92"/>
      <c r="U57" s="90"/>
      <c r="V57" s="90"/>
      <c r="X57" s="91"/>
      <c r="Y57" s="91"/>
      <c r="Z57" s="91"/>
      <c r="AA57" s="90"/>
      <c r="AB57" s="92"/>
      <c r="AC57" s="90"/>
      <c r="AD57" s="90"/>
      <c r="AJ57" s="90"/>
      <c r="AK57" s="90"/>
      <c r="AL57" s="91"/>
      <c r="AM57" s="91"/>
      <c r="AN57" s="91"/>
      <c r="AO57" s="91"/>
      <c r="AP57" s="91"/>
      <c r="AQ57" s="91"/>
      <c r="AR57" s="91"/>
    </row>
    <row r="58" spans="2:44" ht="11.1" customHeight="1" x14ac:dyDescent="0.25">
      <c r="B58" s="91"/>
      <c r="C58" s="91"/>
      <c r="D58" s="91"/>
      <c r="E58" s="90"/>
      <c r="F58" s="92"/>
      <c r="G58" s="90"/>
      <c r="H58" s="90"/>
      <c r="I58" s="91"/>
      <c r="J58" s="91"/>
      <c r="K58" s="91"/>
      <c r="L58" s="90"/>
      <c r="M58" s="92"/>
      <c r="N58" s="90"/>
      <c r="O58" s="90"/>
      <c r="P58" s="91"/>
      <c r="Q58" s="91"/>
      <c r="R58" s="91"/>
      <c r="S58" s="90"/>
      <c r="T58" s="92"/>
      <c r="U58" s="90"/>
      <c r="V58" s="90"/>
      <c r="X58" s="91"/>
      <c r="Y58" s="91"/>
      <c r="Z58" s="91"/>
      <c r="AA58" s="90"/>
      <c r="AB58" s="92"/>
      <c r="AC58" s="90"/>
      <c r="AD58" s="90"/>
      <c r="AJ58" s="90"/>
      <c r="AK58" s="90"/>
      <c r="AL58" s="91"/>
      <c r="AM58" s="91"/>
      <c r="AN58" s="91"/>
      <c r="AO58" s="91"/>
      <c r="AP58" s="91"/>
      <c r="AQ58" s="91"/>
      <c r="AR58" s="91"/>
    </row>
    <row r="59" spans="2:44" ht="11.1" customHeight="1" x14ac:dyDescent="0.25">
      <c r="B59" s="91"/>
      <c r="C59" s="91"/>
      <c r="D59" s="91"/>
      <c r="E59" s="90"/>
      <c r="F59" s="92"/>
      <c r="G59" s="90"/>
      <c r="H59" s="90"/>
      <c r="I59" s="91"/>
      <c r="J59" s="91"/>
      <c r="K59" s="91"/>
      <c r="L59" s="90"/>
      <c r="M59" s="92"/>
      <c r="N59" s="90"/>
      <c r="O59" s="90"/>
      <c r="P59" s="91"/>
      <c r="Q59" s="91"/>
      <c r="R59" s="91"/>
      <c r="S59" s="90"/>
      <c r="T59" s="92"/>
      <c r="U59" s="90"/>
      <c r="V59" s="90"/>
      <c r="X59" s="91"/>
      <c r="Y59" s="91"/>
      <c r="Z59" s="91"/>
      <c r="AA59" s="90"/>
      <c r="AB59" s="92"/>
      <c r="AC59" s="90"/>
      <c r="AD59" s="90"/>
      <c r="AJ59" s="90"/>
      <c r="AK59" s="90"/>
      <c r="AL59" s="91"/>
      <c r="AM59" s="91"/>
      <c r="AN59" s="91"/>
      <c r="AO59" s="91"/>
      <c r="AP59" s="91"/>
      <c r="AQ59" s="91"/>
      <c r="AR59" s="91"/>
    </row>
    <row r="60" spans="2:44" ht="11.1" customHeight="1" x14ac:dyDescent="0.25">
      <c r="B60" s="91"/>
      <c r="C60" s="91"/>
      <c r="D60" s="91"/>
      <c r="E60" s="90"/>
      <c r="F60" s="92"/>
      <c r="G60" s="90"/>
      <c r="H60" s="90"/>
      <c r="I60" s="91"/>
      <c r="J60" s="91"/>
      <c r="K60" s="91"/>
      <c r="L60" s="90"/>
      <c r="M60" s="92"/>
      <c r="N60" s="90"/>
      <c r="O60" s="90"/>
      <c r="P60" s="91"/>
      <c r="Q60" s="91"/>
      <c r="R60" s="91"/>
      <c r="S60" s="90"/>
      <c r="T60" s="92"/>
      <c r="U60" s="90"/>
      <c r="V60" s="90"/>
      <c r="X60" s="91"/>
      <c r="Y60" s="91"/>
      <c r="Z60" s="91"/>
      <c r="AA60" s="90"/>
      <c r="AB60" s="92"/>
      <c r="AC60" s="90"/>
      <c r="AD60" s="90"/>
      <c r="AJ60" s="90"/>
      <c r="AK60" s="90"/>
      <c r="AL60" s="91"/>
      <c r="AM60" s="91"/>
      <c r="AN60" s="91"/>
      <c r="AO60" s="91"/>
      <c r="AP60" s="91"/>
      <c r="AQ60" s="91"/>
      <c r="AR60" s="91"/>
    </row>
    <row r="61" spans="2:44" ht="11.1" customHeight="1" x14ac:dyDescent="0.25">
      <c r="B61" s="91"/>
      <c r="C61" s="91"/>
      <c r="D61" s="91"/>
      <c r="E61" s="90"/>
      <c r="F61" s="92"/>
      <c r="G61" s="90"/>
      <c r="H61" s="90"/>
      <c r="I61" s="91"/>
      <c r="J61" s="91"/>
      <c r="K61" s="91"/>
      <c r="L61" s="90"/>
      <c r="M61" s="92"/>
      <c r="N61" s="90"/>
      <c r="O61" s="90"/>
      <c r="P61" s="91"/>
      <c r="Q61" s="91"/>
      <c r="R61" s="91"/>
      <c r="S61" s="90"/>
      <c r="T61" s="92"/>
      <c r="U61" s="90"/>
      <c r="V61" s="90"/>
      <c r="X61" s="91"/>
      <c r="Y61" s="91"/>
      <c r="Z61" s="91"/>
      <c r="AA61" s="90"/>
      <c r="AB61" s="92"/>
      <c r="AC61" s="90"/>
      <c r="AD61" s="90"/>
      <c r="AJ61" s="90"/>
      <c r="AK61" s="90"/>
      <c r="AL61" s="91"/>
      <c r="AM61" s="91"/>
      <c r="AN61" s="91"/>
      <c r="AO61" s="91"/>
      <c r="AP61" s="91"/>
      <c r="AQ61" s="91"/>
      <c r="AR61" s="91"/>
    </row>
    <row r="62" spans="2:44" ht="11.1" customHeight="1" x14ac:dyDescent="0.25">
      <c r="B62" s="91"/>
      <c r="C62" s="91"/>
      <c r="D62" s="91"/>
      <c r="E62" s="90"/>
      <c r="F62" s="92"/>
      <c r="G62" s="90"/>
      <c r="H62" s="90"/>
      <c r="I62" s="91"/>
      <c r="J62" s="91"/>
      <c r="K62" s="91"/>
      <c r="L62" s="90"/>
      <c r="M62" s="92"/>
      <c r="N62" s="90"/>
      <c r="O62" s="90"/>
      <c r="P62" s="91"/>
      <c r="Q62" s="91"/>
      <c r="R62" s="91"/>
      <c r="S62" s="90"/>
      <c r="T62" s="92"/>
      <c r="U62" s="90"/>
      <c r="V62" s="90"/>
      <c r="X62" s="91"/>
      <c r="Y62" s="91"/>
      <c r="Z62" s="91"/>
      <c r="AA62" s="90"/>
      <c r="AB62" s="92"/>
      <c r="AC62" s="90"/>
      <c r="AD62" s="90"/>
      <c r="AJ62" s="90"/>
      <c r="AK62" s="90"/>
      <c r="AL62" s="91"/>
      <c r="AM62" s="91"/>
      <c r="AN62" s="91"/>
      <c r="AO62" s="91"/>
      <c r="AP62" s="91"/>
      <c r="AQ62" s="91"/>
      <c r="AR62" s="91"/>
    </row>
    <row r="63" spans="2:44" ht="11.1" customHeight="1" x14ac:dyDescent="0.25">
      <c r="B63" s="91"/>
      <c r="C63" s="91"/>
      <c r="D63" s="91"/>
      <c r="E63" s="90"/>
      <c r="F63" s="92"/>
      <c r="G63" s="90"/>
      <c r="H63" s="90"/>
      <c r="I63" s="91"/>
      <c r="J63" s="91"/>
      <c r="K63" s="91"/>
      <c r="L63" s="90"/>
      <c r="M63" s="92"/>
      <c r="N63" s="90"/>
      <c r="O63" s="90"/>
      <c r="P63" s="91"/>
      <c r="Q63" s="91"/>
      <c r="R63" s="91"/>
      <c r="S63" s="90"/>
      <c r="T63" s="92"/>
      <c r="U63" s="90"/>
      <c r="V63" s="90"/>
      <c r="X63" s="91"/>
      <c r="Y63" s="91"/>
      <c r="Z63" s="91"/>
      <c r="AA63" s="90"/>
      <c r="AB63" s="92"/>
      <c r="AC63" s="90"/>
      <c r="AD63" s="90"/>
      <c r="AJ63" s="90"/>
      <c r="AK63" s="90"/>
      <c r="AL63" s="91"/>
      <c r="AM63" s="91"/>
      <c r="AN63" s="91"/>
      <c r="AO63" s="91"/>
      <c r="AP63" s="91"/>
      <c r="AQ63" s="91"/>
      <c r="AR63" s="91"/>
    </row>
    <row r="64" spans="2:44" ht="11.1" customHeight="1" x14ac:dyDescent="0.25">
      <c r="B64" s="91"/>
      <c r="C64" s="91"/>
      <c r="D64" s="91"/>
      <c r="E64" s="90"/>
      <c r="F64" s="92"/>
      <c r="G64" s="90"/>
      <c r="H64" s="90"/>
      <c r="I64" s="91"/>
      <c r="J64" s="91"/>
      <c r="K64" s="91"/>
      <c r="L64" s="90"/>
      <c r="M64" s="92"/>
      <c r="N64" s="90"/>
      <c r="O64" s="90"/>
      <c r="P64" s="91"/>
      <c r="Q64" s="91"/>
      <c r="R64" s="91"/>
      <c r="S64" s="90"/>
      <c r="T64" s="92"/>
      <c r="U64" s="90"/>
      <c r="V64" s="90"/>
      <c r="X64" s="91"/>
      <c r="Y64" s="91"/>
      <c r="Z64" s="91"/>
      <c r="AA64" s="90"/>
      <c r="AB64" s="92"/>
      <c r="AC64" s="90"/>
      <c r="AD64" s="90"/>
      <c r="AJ64" s="90"/>
      <c r="AK64" s="90"/>
      <c r="AL64" s="91"/>
      <c r="AM64" s="91"/>
      <c r="AN64" s="91"/>
      <c r="AO64" s="91"/>
      <c r="AP64" s="91"/>
      <c r="AQ64" s="91"/>
      <c r="AR64" s="91"/>
    </row>
    <row r="65" spans="2:44" ht="11.1" customHeight="1" x14ac:dyDescent="0.25">
      <c r="B65" s="91"/>
      <c r="C65" s="91"/>
      <c r="D65" s="91"/>
      <c r="E65" s="90"/>
      <c r="F65" s="92"/>
      <c r="G65" s="90"/>
      <c r="H65" s="90"/>
      <c r="I65" s="91"/>
      <c r="J65" s="91"/>
      <c r="K65" s="91"/>
      <c r="L65" s="90"/>
      <c r="M65" s="92"/>
      <c r="N65" s="90"/>
      <c r="O65" s="90"/>
      <c r="P65" s="91"/>
      <c r="Q65" s="91"/>
      <c r="R65" s="91"/>
      <c r="S65" s="90"/>
      <c r="T65" s="92"/>
      <c r="U65" s="90"/>
      <c r="V65" s="90"/>
      <c r="X65" s="91"/>
      <c r="Y65" s="91"/>
      <c r="Z65" s="91"/>
      <c r="AA65" s="90"/>
      <c r="AB65" s="92"/>
      <c r="AC65" s="90"/>
      <c r="AD65" s="90"/>
      <c r="AJ65" s="90"/>
      <c r="AK65" s="90"/>
      <c r="AL65" s="91"/>
      <c r="AM65" s="91"/>
      <c r="AN65" s="91"/>
      <c r="AO65" s="91"/>
      <c r="AP65" s="91"/>
      <c r="AQ65" s="91"/>
      <c r="AR65" s="91"/>
    </row>
    <row r="66" spans="2:44" ht="11.1" customHeight="1" x14ac:dyDescent="0.25">
      <c r="B66" s="91"/>
      <c r="C66" s="91"/>
      <c r="D66" s="91"/>
      <c r="E66" s="90"/>
      <c r="F66" s="92"/>
      <c r="G66" s="90"/>
      <c r="H66" s="90"/>
      <c r="I66" s="91"/>
      <c r="J66" s="91"/>
      <c r="K66" s="91"/>
      <c r="L66" s="90"/>
      <c r="M66" s="92"/>
      <c r="N66" s="90"/>
      <c r="O66" s="90"/>
      <c r="P66" s="91"/>
      <c r="Q66" s="91"/>
      <c r="R66" s="91"/>
      <c r="S66" s="90"/>
      <c r="T66" s="92"/>
      <c r="U66" s="90"/>
      <c r="V66" s="90"/>
      <c r="X66" s="91"/>
      <c r="Y66" s="91"/>
      <c r="Z66" s="91"/>
      <c r="AA66" s="90"/>
      <c r="AB66" s="92"/>
      <c r="AC66" s="90"/>
      <c r="AD66" s="90"/>
      <c r="AJ66" s="90"/>
      <c r="AK66" s="90"/>
      <c r="AL66" s="91"/>
      <c r="AM66" s="91"/>
      <c r="AN66" s="91"/>
      <c r="AO66" s="91"/>
      <c r="AP66" s="91"/>
      <c r="AQ66" s="91"/>
      <c r="AR66" s="91"/>
    </row>
    <row r="67" spans="2:44" ht="11.1" customHeight="1" x14ac:dyDescent="0.25">
      <c r="B67" s="91"/>
      <c r="C67" s="91"/>
      <c r="D67" s="91"/>
      <c r="E67" s="90"/>
      <c r="F67" s="92"/>
      <c r="G67" s="90"/>
      <c r="H67" s="90"/>
      <c r="I67" s="91"/>
      <c r="J67" s="91"/>
      <c r="K67" s="91"/>
      <c r="L67" s="90"/>
      <c r="M67" s="92"/>
      <c r="N67" s="90"/>
      <c r="O67" s="90"/>
      <c r="P67" s="91"/>
      <c r="Q67" s="91"/>
      <c r="R67" s="91"/>
      <c r="S67" s="90"/>
      <c r="T67" s="92"/>
      <c r="U67" s="90"/>
      <c r="V67" s="90"/>
      <c r="X67" s="91"/>
      <c r="Y67" s="91"/>
      <c r="Z67" s="91"/>
      <c r="AA67" s="90"/>
      <c r="AB67" s="92"/>
      <c r="AC67" s="90"/>
      <c r="AD67" s="90"/>
      <c r="AJ67" s="90"/>
      <c r="AK67" s="90"/>
      <c r="AL67" s="91"/>
      <c r="AM67" s="91"/>
      <c r="AN67" s="91"/>
      <c r="AO67" s="91"/>
      <c r="AP67" s="91"/>
      <c r="AQ67" s="91"/>
      <c r="AR67" s="91"/>
    </row>
    <row r="68" spans="2:44" ht="11.1" customHeight="1" x14ac:dyDescent="0.25">
      <c r="B68" s="91"/>
      <c r="C68" s="91"/>
      <c r="D68" s="91"/>
      <c r="E68" s="90"/>
      <c r="F68" s="92"/>
      <c r="G68" s="90"/>
      <c r="H68" s="90"/>
      <c r="I68" s="91"/>
      <c r="J68" s="91"/>
      <c r="K68" s="91"/>
      <c r="L68" s="90"/>
      <c r="M68" s="92"/>
      <c r="N68" s="90"/>
      <c r="O68" s="90"/>
      <c r="P68" s="91"/>
      <c r="Q68" s="91"/>
      <c r="R68" s="91"/>
      <c r="S68" s="90"/>
      <c r="T68" s="92"/>
      <c r="U68" s="90"/>
      <c r="V68" s="90"/>
      <c r="X68" s="91"/>
      <c r="Y68" s="91"/>
      <c r="Z68" s="91"/>
      <c r="AA68" s="90"/>
      <c r="AB68" s="92"/>
      <c r="AC68" s="90"/>
      <c r="AD68" s="90"/>
      <c r="AJ68" s="90"/>
      <c r="AK68" s="90"/>
      <c r="AL68" s="91"/>
      <c r="AM68" s="91"/>
      <c r="AN68" s="91"/>
      <c r="AO68" s="91"/>
      <c r="AP68" s="91"/>
      <c r="AQ68" s="91"/>
      <c r="AR68" s="91"/>
    </row>
  </sheetData>
  <mergeCells count="59">
    <mergeCell ref="O55:P55"/>
    <mergeCell ref="Q55:U55"/>
    <mergeCell ref="AA55:AB55"/>
    <mergeCell ref="AC55:AG55"/>
    <mergeCell ref="O56:P56"/>
    <mergeCell ref="Q56:U56"/>
    <mergeCell ref="AA56:AB56"/>
    <mergeCell ref="AC56:AG56"/>
    <mergeCell ref="AA53:AB53"/>
    <mergeCell ref="AC53:AG53"/>
    <mergeCell ref="O54:P54"/>
    <mergeCell ref="Q54:U54"/>
    <mergeCell ref="AA54:AB54"/>
    <mergeCell ref="AC54:AG54"/>
    <mergeCell ref="AC51:AG51"/>
    <mergeCell ref="O52:P52"/>
    <mergeCell ref="Q52:U52"/>
    <mergeCell ref="AA52:AB52"/>
    <mergeCell ref="AC52:AG52"/>
    <mergeCell ref="AC49:AG49"/>
    <mergeCell ref="O50:P50"/>
    <mergeCell ref="Q50:U50"/>
    <mergeCell ref="AA50:AB50"/>
    <mergeCell ref="AC50:AG50"/>
    <mergeCell ref="AC47:AG47"/>
    <mergeCell ref="O48:P48"/>
    <mergeCell ref="Q48:U48"/>
    <mergeCell ref="AA48:AB48"/>
    <mergeCell ref="AC48:AG48"/>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5:AG45"/>
    <mergeCell ref="O46:P46"/>
    <mergeCell ref="Q46:U46"/>
    <mergeCell ref="AA46:AB46"/>
    <mergeCell ref="AC46:AG46"/>
    <mergeCell ref="B2:AM2"/>
    <mergeCell ref="J43:N44"/>
    <mergeCell ref="O43:U43"/>
    <mergeCell ref="V43:Z44"/>
    <mergeCell ref="AA43:AG43"/>
    <mergeCell ref="O44:P44"/>
    <mergeCell ref="Q44:U44"/>
    <mergeCell ref="AA44:AB44"/>
    <mergeCell ref="AC44:AG44"/>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546875" defaultRowHeight="14.1" customHeight="1" x14ac:dyDescent="0.25"/>
  <cols>
    <col min="1" max="8" width="2.5546875" style="1" customWidth="1"/>
    <col min="9" max="9" width="3.109375" style="1" customWidth="1"/>
    <col min="10" max="11" width="2.5546875" style="1" customWidth="1"/>
    <col min="12" max="12" width="3.109375" style="1" customWidth="1"/>
    <col min="13" max="14" width="2.5546875" style="1" customWidth="1"/>
    <col min="15" max="15" width="3.33203125" style="1" customWidth="1"/>
    <col min="16" max="16384" width="2.5546875" style="1"/>
  </cols>
  <sheetData>
    <row r="1" spans="8:32" ht="14.1" customHeight="1" x14ac:dyDescent="0.25">
      <c r="V1" s="3"/>
      <c r="W1" s="3"/>
      <c r="X1" s="3"/>
      <c r="Y1" s="3"/>
      <c r="Z1" s="3"/>
      <c r="AA1" s="3"/>
      <c r="AB1" s="3"/>
      <c r="AC1" s="3"/>
      <c r="AD1" s="3"/>
      <c r="AE1" s="3"/>
      <c r="AF1" s="3"/>
    </row>
    <row r="2" spans="8:32" ht="14.1" customHeight="1" x14ac:dyDescent="0.25">
      <c r="U2" s="3"/>
      <c r="V2" s="3"/>
      <c r="W2" s="3"/>
      <c r="X2" s="3"/>
      <c r="Y2" s="3"/>
      <c r="Z2" s="3"/>
      <c r="AA2" s="3"/>
      <c r="AB2" s="3"/>
      <c r="AC2" s="3"/>
      <c r="AD2" s="3"/>
    </row>
    <row r="3" spans="8:32" ht="14.25" customHeight="1" x14ac:dyDescent="0.4">
      <c r="L3" s="100"/>
      <c r="M3" s="100"/>
      <c r="N3" s="100"/>
      <c r="O3" s="100"/>
      <c r="P3" s="100"/>
      <c r="Q3" s="100"/>
      <c r="R3" s="100"/>
      <c r="S3" s="100"/>
      <c r="T3" s="100"/>
    </row>
    <row r="4" spans="8:32" ht="20.25" customHeight="1" x14ac:dyDescent="0.3">
      <c r="H4" s="276" t="s">
        <v>21</v>
      </c>
      <c r="I4" s="276"/>
      <c r="J4" s="276"/>
      <c r="K4" s="276"/>
      <c r="L4" s="276"/>
      <c r="M4" s="276"/>
      <c r="N4" s="276"/>
      <c r="O4" s="276"/>
      <c r="P4" s="276"/>
      <c r="Q4" s="276"/>
      <c r="R4" s="276"/>
      <c r="S4" s="276"/>
      <c r="T4" s="276"/>
      <c r="U4" s="276"/>
      <c r="V4" s="276"/>
      <c r="W4" s="276"/>
      <c r="X4" s="276"/>
      <c r="Y4" s="276"/>
    </row>
    <row r="6" spans="8:32" ht="14.1" customHeight="1" x14ac:dyDescent="0.25">
      <c r="I6" s="1" t="s">
        <v>216</v>
      </c>
    </row>
    <row r="7" spans="8:32" ht="14.1" customHeight="1" x14ac:dyDescent="0.25">
      <c r="I7" s="99"/>
      <c r="J7" s="99"/>
      <c r="K7" s="99"/>
      <c r="L7" s="99"/>
      <c r="M7" s="99"/>
      <c r="N7" s="99"/>
      <c r="O7" s="99"/>
      <c r="P7" s="99"/>
      <c r="Q7" s="99"/>
      <c r="R7" s="99"/>
      <c r="S7" s="99"/>
      <c r="T7" s="99"/>
      <c r="U7" s="99"/>
    </row>
    <row r="8" spans="8:32" ht="14.1" customHeight="1" x14ac:dyDescent="0.25">
      <c r="I8" s="1" t="s">
        <v>217</v>
      </c>
    </row>
    <row r="9" spans="8:32" ht="14.1" customHeight="1" x14ac:dyDescent="0.25">
      <c r="I9" s="1" t="s">
        <v>211</v>
      </c>
    </row>
    <row r="10" spans="8:32" ht="14.1" customHeight="1" x14ac:dyDescent="0.25">
      <c r="I10" s="1" t="s">
        <v>210</v>
      </c>
    </row>
    <row r="27" spans="28:32" ht="14.1" customHeight="1" x14ac:dyDescent="0.25">
      <c r="AD27" s="1" t="s">
        <v>75</v>
      </c>
    </row>
    <row r="29" spans="28:32" ht="14.1" customHeight="1" x14ac:dyDescent="0.25">
      <c r="AB29" s="12"/>
      <c r="AC29" s="12"/>
      <c r="AD29" s="12"/>
      <c r="AE29" s="9"/>
      <c r="AF29" s="1" t="s">
        <v>74</v>
      </c>
    </row>
    <row r="32" spans="28:32" ht="14.1" customHeight="1" x14ac:dyDescent="0.25">
      <c r="AC32" s="9" t="s">
        <v>73</v>
      </c>
    </row>
    <row r="34" spans="7:23" ht="14.1" customHeight="1" x14ac:dyDescent="0.25">
      <c r="W34" s="1" t="s">
        <v>72</v>
      </c>
    </row>
    <row r="36" spans="7:23" ht="14.1" customHeight="1" x14ac:dyDescent="0.25">
      <c r="T36" s="1" t="s">
        <v>18</v>
      </c>
    </row>
    <row r="39" spans="7:23" ht="14.1" customHeight="1" thickBot="1" x14ac:dyDescent="0.3"/>
    <row r="40" spans="7:23" ht="14.1" customHeight="1" x14ac:dyDescent="0.25">
      <c r="G40" s="97"/>
      <c r="H40" s="94"/>
      <c r="I40" s="81" t="s">
        <v>71</v>
      </c>
      <c r="J40" s="42"/>
      <c r="K40" s="42"/>
      <c r="L40" s="42"/>
      <c r="M40" s="93"/>
      <c r="N40" s="97"/>
      <c r="O40" s="94"/>
      <c r="P40" s="42"/>
      <c r="Q40" s="98" t="s">
        <v>17</v>
      </c>
      <c r="R40" s="42"/>
      <c r="S40" s="42"/>
      <c r="T40" s="42"/>
      <c r="U40" s="42"/>
      <c r="V40" s="40"/>
    </row>
    <row r="41" spans="7:23" ht="14.1" customHeight="1" thickBot="1" x14ac:dyDescent="0.3">
      <c r="G41" s="49"/>
      <c r="H41" s="37"/>
      <c r="I41" s="37"/>
      <c r="J41" s="37"/>
      <c r="K41" s="37"/>
      <c r="L41" s="37"/>
      <c r="M41" s="36"/>
      <c r="N41" s="49"/>
      <c r="O41" s="37"/>
      <c r="P41" s="37"/>
      <c r="Q41" s="37"/>
      <c r="R41" s="37"/>
      <c r="S41" s="37"/>
      <c r="T41" s="37"/>
      <c r="U41" s="37"/>
      <c r="V41" s="36"/>
    </row>
    <row r="42" spans="7:23" ht="14.1" customHeight="1" thickBot="1" x14ac:dyDescent="0.3">
      <c r="G42" s="277" t="s">
        <v>16</v>
      </c>
      <c r="H42" s="278"/>
      <c r="I42" s="279"/>
      <c r="J42" s="280" t="s">
        <v>15</v>
      </c>
      <c r="K42" s="281"/>
      <c r="L42" s="281"/>
      <c r="M42" s="282"/>
      <c r="N42" s="277" t="s">
        <v>16</v>
      </c>
      <c r="O42" s="278"/>
      <c r="P42" s="279"/>
      <c r="Q42" s="280" t="s">
        <v>15</v>
      </c>
      <c r="R42" s="281"/>
      <c r="S42" s="281"/>
      <c r="T42" s="281"/>
      <c r="U42" s="281"/>
      <c r="V42" s="282"/>
    </row>
    <row r="43" spans="7:23" ht="14.1" customHeight="1" x14ac:dyDescent="0.25">
      <c r="G43" s="97"/>
      <c r="H43" s="94"/>
      <c r="I43" s="94"/>
      <c r="J43" s="94"/>
      <c r="K43" s="96"/>
      <c r="L43" s="96"/>
      <c r="M43" s="83"/>
      <c r="N43" s="97"/>
      <c r="O43" s="96">
        <v>1</v>
      </c>
      <c r="P43" s="83"/>
      <c r="Q43" s="136"/>
      <c r="R43" s="137" t="s">
        <v>70</v>
      </c>
      <c r="S43" s="138"/>
      <c r="T43" s="138"/>
      <c r="U43" s="138"/>
      <c r="V43" s="139"/>
    </row>
    <row r="44" spans="7:23" ht="14.1" customHeight="1" x14ac:dyDescent="0.25">
      <c r="G44" s="48"/>
      <c r="M44" s="39"/>
      <c r="N44" s="48"/>
      <c r="O44" s="12">
        <v>2</v>
      </c>
      <c r="P44" s="95"/>
      <c r="Q44" s="144"/>
      <c r="R44" s="145" t="s">
        <v>67</v>
      </c>
      <c r="S44" s="146"/>
      <c r="T44" s="146"/>
      <c r="U44" s="146"/>
      <c r="V44" s="147"/>
    </row>
    <row r="45" spans="7:23" ht="14.1" customHeight="1" x14ac:dyDescent="0.25">
      <c r="G45" s="48"/>
      <c r="M45" s="39"/>
      <c r="N45" s="48"/>
      <c r="O45" s="12">
        <v>3</v>
      </c>
      <c r="P45" s="95"/>
      <c r="Q45" s="148"/>
      <c r="R45" s="149" t="s">
        <v>69</v>
      </c>
      <c r="S45" s="150"/>
      <c r="T45" s="150"/>
      <c r="U45" s="150"/>
      <c r="V45" s="151"/>
    </row>
    <row r="46" spans="7:23" ht="14.1" customHeight="1" x14ac:dyDescent="0.25">
      <c r="G46" s="48"/>
      <c r="M46" s="39"/>
      <c r="N46" s="48"/>
      <c r="O46" s="12">
        <v>4</v>
      </c>
      <c r="P46" s="95"/>
      <c r="Q46" s="152"/>
      <c r="R46" s="153" t="s">
        <v>68</v>
      </c>
      <c r="S46" s="154"/>
      <c r="T46" s="154"/>
      <c r="U46" s="154"/>
      <c r="V46" s="155"/>
    </row>
    <row r="47" spans="7:23" ht="12" customHeight="1" x14ac:dyDescent="0.25">
      <c r="G47" s="48"/>
      <c r="M47" s="39"/>
      <c r="N47" s="48"/>
      <c r="O47" s="12">
        <v>5</v>
      </c>
      <c r="P47" s="39"/>
      <c r="Q47" s="156"/>
      <c r="R47" s="157" t="s">
        <v>106</v>
      </c>
      <c r="S47" s="158"/>
      <c r="T47" s="158"/>
      <c r="U47" s="158"/>
      <c r="V47" s="159"/>
    </row>
    <row r="48" spans="7:23" ht="14.1" customHeight="1" x14ac:dyDescent="0.25">
      <c r="G48" s="48"/>
      <c r="K48"/>
      <c r="M48" s="39"/>
      <c r="N48" s="48"/>
      <c r="O48" s="12">
        <v>6</v>
      </c>
      <c r="P48" s="39"/>
      <c r="Q48" s="160"/>
      <c r="R48" s="161" t="s">
        <v>107</v>
      </c>
      <c r="S48" s="162"/>
      <c r="T48" s="162"/>
      <c r="U48" s="162"/>
      <c r="V48" s="163"/>
    </row>
    <row r="49" spans="7:22" ht="14.1" customHeight="1" x14ac:dyDescent="0.25">
      <c r="G49" s="48"/>
      <c r="L49" s="12"/>
      <c r="M49" s="95"/>
      <c r="N49" s="48"/>
      <c r="O49" s="12">
        <v>7</v>
      </c>
      <c r="P49" s="95"/>
      <c r="Q49" s="164"/>
      <c r="R49" s="165" t="s">
        <v>66</v>
      </c>
      <c r="S49" s="166"/>
      <c r="T49" s="166"/>
      <c r="U49" s="166"/>
      <c r="V49" s="167"/>
    </row>
    <row r="50" spans="7:22" ht="14.1" customHeight="1" x14ac:dyDescent="0.25">
      <c r="G50" s="48"/>
      <c r="M50" s="39"/>
      <c r="N50" s="48"/>
      <c r="O50" s="12">
        <v>8</v>
      </c>
      <c r="P50" s="95"/>
      <c r="Q50" s="48"/>
      <c r="R50" s="53" t="s">
        <v>76</v>
      </c>
      <c r="V50" s="39"/>
    </row>
    <row r="51" spans="7:22" ht="14.1" customHeight="1" x14ac:dyDescent="0.25">
      <c r="G51" s="48"/>
      <c r="M51" s="39"/>
      <c r="N51" s="48"/>
      <c r="O51" s="12">
        <v>9</v>
      </c>
      <c r="P51" s="95"/>
      <c r="Q51" s="168"/>
      <c r="R51" s="169" t="s">
        <v>65</v>
      </c>
      <c r="S51" s="170"/>
      <c r="T51" s="170"/>
      <c r="U51" s="170"/>
      <c r="V51" s="171"/>
    </row>
    <row r="52" spans="7:22" ht="14.1" customHeight="1" x14ac:dyDescent="0.25">
      <c r="G52" s="48"/>
      <c r="M52" s="39"/>
      <c r="N52" s="48"/>
      <c r="O52" s="12">
        <v>10</v>
      </c>
      <c r="P52" s="39"/>
      <c r="Q52" s="172"/>
      <c r="R52" s="173" t="s">
        <v>64</v>
      </c>
      <c r="S52" s="174"/>
      <c r="T52" s="174"/>
      <c r="U52" s="174"/>
      <c r="V52" s="175"/>
    </row>
    <row r="53" spans="7:22" ht="14.1" customHeight="1" x14ac:dyDescent="0.25">
      <c r="G53" s="48"/>
      <c r="M53" s="39"/>
      <c r="N53" s="48"/>
      <c r="O53" s="12">
        <v>11</v>
      </c>
      <c r="P53" s="39"/>
      <c r="Q53" s="176"/>
      <c r="R53" s="177" t="s">
        <v>108</v>
      </c>
      <c r="S53" s="178"/>
      <c r="T53" s="178"/>
      <c r="U53" s="178"/>
      <c r="V53" s="179"/>
    </row>
    <row r="54" spans="7:22" ht="14.1" customHeight="1" x14ac:dyDescent="0.25">
      <c r="G54" s="48"/>
      <c r="M54" s="39"/>
      <c r="N54" s="48"/>
      <c r="O54" s="12">
        <v>12</v>
      </c>
      <c r="P54" s="39"/>
      <c r="Q54" s="180"/>
      <c r="R54" s="181" t="s">
        <v>109</v>
      </c>
      <c r="S54" s="182"/>
      <c r="T54" s="182"/>
      <c r="U54" s="182"/>
      <c r="V54" s="183"/>
    </row>
    <row r="55" spans="7:22" ht="14.1" customHeight="1" x14ac:dyDescent="0.25">
      <c r="G55" s="48"/>
      <c r="M55" s="39"/>
      <c r="N55" s="48"/>
      <c r="O55" s="12">
        <v>13</v>
      </c>
      <c r="P55" s="39"/>
      <c r="Q55" s="140"/>
      <c r="R55" s="141" t="s">
        <v>191</v>
      </c>
      <c r="S55" s="142"/>
      <c r="T55" s="142"/>
      <c r="U55" s="142"/>
      <c r="V55" s="143"/>
    </row>
    <row r="56" spans="7:22" ht="14.1" customHeight="1" x14ac:dyDescent="0.25">
      <c r="G56" s="48"/>
      <c r="M56" s="39"/>
      <c r="N56" s="48"/>
      <c r="O56" s="12">
        <v>14</v>
      </c>
      <c r="P56" s="95"/>
      <c r="Q56" s="144"/>
      <c r="R56" s="145" t="s">
        <v>192</v>
      </c>
      <c r="S56" s="146"/>
      <c r="T56" s="146"/>
      <c r="U56" s="146"/>
      <c r="V56" s="147"/>
    </row>
    <row r="57" spans="7:22" ht="14.1" customHeight="1" x14ac:dyDescent="0.25">
      <c r="G57" s="48"/>
      <c r="M57" s="39"/>
      <c r="N57" s="48"/>
      <c r="O57" s="12">
        <v>15</v>
      </c>
      <c r="P57" s="95"/>
      <c r="Q57" s="148"/>
      <c r="R57" s="149" t="s">
        <v>193</v>
      </c>
      <c r="S57" s="150"/>
      <c r="T57" s="150"/>
      <c r="U57" s="150"/>
      <c r="V57" s="151"/>
    </row>
    <row r="58" spans="7:22" ht="14.1" customHeight="1" x14ac:dyDescent="0.25">
      <c r="G58" s="48"/>
      <c r="M58" s="39"/>
      <c r="N58" s="48"/>
      <c r="O58" s="12">
        <v>16</v>
      </c>
      <c r="P58" s="95"/>
      <c r="Q58" s="152"/>
      <c r="R58" s="153" t="s">
        <v>194</v>
      </c>
      <c r="S58" s="154"/>
      <c r="T58" s="154"/>
      <c r="U58" s="154"/>
      <c r="V58" s="155"/>
    </row>
    <row r="59" spans="7:22" ht="14.1" customHeight="1" x14ac:dyDescent="0.25">
      <c r="G59" s="48"/>
      <c r="M59" s="39"/>
      <c r="N59" s="48"/>
      <c r="O59" s="12">
        <v>17</v>
      </c>
      <c r="P59" s="39"/>
      <c r="Q59" s="156"/>
      <c r="R59" s="157" t="s">
        <v>195</v>
      </c>
      <c r="S59" s="158"/>
      <c r="T59" s="158"/>
      <c r="U59" s="158"/>
      <c r="V59" s="159"/>
    </row>
    <row r="60" spans="7:22" ht="14.1" customHeight="1" x14ac:dyDescent="0.25">
      <c r="G60" s="48"/>
      <c r="J60"/>
      <c r="K60"/>
      <c r="M60" s="39"/>
      <c r="N60" s="48"/>
      <c r="O60" s="12">
        <v>18</v>
      </c>
      <c r="P60" s="39"/>
      <c r="Q60" s="160"/>
      <c r="R60" s="161" t="s">
        <v>196</v>
      </c>
      <c r="S60" s="162"/>
      <c r="T60" s="162"/>
      <c r="U60" s="162"/>
      <c r="V60" s="163"/>
    </row>
    <row r="61" spans="7:22" ht="14.1" customHeight="1" x14ac:dyDescent="0.25">
      <c r="G61" s="48"/>
      <c r="L61" s="12"/>
      <c r="M61" s="95"/>
      <c r="N61" s="48"/>
      <c r="O61" s="12">
        <v>19</v>
      </c>
      <c r="P61" s="95"/>
      <c r="Q61" s="164"/>
      <c r="R61" s="165" t="s">
        <v>197</v>
      </c>
      <c r="S61" s="166"/>
      <c r="T61" s="166"/>
      <c r="U61" s="166"/>
      <c r="V61" s="167"/>
    </row>
    <row r="62" spans="7:22" ht="14.1" customHeight="1" x14ac:dyDescent="0.25">
      <c r="G62" s="48"/>
      <c r="M62" s="39"/>
      <c r="N62" s="48"/>
      <c r="O62" s="12">
        <v>20</v>
      </c>
      <c r="P62" s="95"/>
      <c r="Q62" s="48"/>
      <c r="R62" s="53" t="s">
        <v>198</v>
      </c>
      <c r="V62" s="39"/>
    </row>
    <row r="63" spans="7:22" ht="14.1" customHeight="1" x14ac:dyDescent="0.25">
      <c r="G63" s="48"/>
      <c r="M63" s="39"/>
      <c r="N63" s="48"/>
      <c r="O63" s="12">
        <v>21</v>
      </c>
      <c r="P63" s="95"/>
      <c r="Q63" s="168"/>
      <c r="R63" s="169" t="s">
        <v>199</v>
      </c>
      <c r="S63" s="170"/>
      <c r="T63" s="170"/>
      <c r="U63" s="170"/>
      <c r="V63" s="171"/>
    </row>
    <row r="64" spans="7:22" ht="14.1" customHeight="1" x14ac:dyDescent="0.25">
      <c r="G64" s="48"/>
      <c r="M64" s="39"/>
      <c r="N64" s="48"/>
      <c r="O64" s="12">
        <v>22</v>
      </c>
      <c r="P64" s="39"/>
      <c r="Q64" s="172"/>
      <c r="R64" s="173" t="s">
        <v>200</v>
      </c>
      <c r="S64" s="174"/>
      <c r="T64" s="174"/>
      <c r="U64" s="174"/>
      <c r="V64" s="175"/>
    </row>
    <row r="65" spans="7:22" ht="14.1" customHeight="1" x14ac:dyDescent="0.25">
      <c r="G65" s="48"/>
      <c r="M65" s="39"/>
      <c r="N65" s="48"/>
      <c r="O65" s="12">
        <v>23</v>
      </c>
      <c r="P65" s="39"/>
      <c r="Q65" s="176"/>
      <c r="R65" s="177" t="s">
        <v>201</v>
      </c>
      <c r="S65" s="178"/>
      <c r="T65" s="178"/>
      <c r="U65" s="178"/>
      <c r="V65" s="179"/>
    </row>
    <row r="66" spans="7:22" ht="14.1" customHeight="1" thickBot="1" x14ac:dyDescent="0.3">
      <c r="G66" s="16"/>
      <c r="H66" s="15"/>
      <c r="I66" s="15"/>
      <c r="J66" s="15"/>
      <c r="K66" s="15"/>
      <c r="L66" s="15"/>
      <c r="M66" s="14"/>
      <c r="N66" s="16"/>
      <c r="O66" s="80">
        <v>24</v>
      </c>
      <c r="P66" s="14"/>
      <c r="Q66" s="184"/>
      <c r="R66" s="185" t="s">
        <v>202</v>
      </c>
      <c r="S66" s="186"/>
      <c r="T66" s="186"/>
      <c r="U66" s="186"/>
      <c r="V66" s="187"/>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154</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158</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4359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5910</v>
      </c>
      <c r="AI19" s="278"/>
      <c r="AJ19" s="279"/>
    </row>
    <row r="20" spans="1:57" ht="13.8" thickBot="1" x14ac:dyDescent="0.3">
      <c r="A20" s="1" t="s">
        <v>29</v>
      </c>
      <c r="D20" s="1" t="s">
        <v>28</v>
      </c>
      <c r="F20" s="1" t="s">
        <v>27</v>
      </c>
      <c r="J20" s="277">
        <f>R20+N17</f>
        <v>5910</v>
      </c>
      <c r="K20" s="278"/>
      <c r="L20" s="279"/>
      <c r="R20" s="277">
        <f>Z20+V17</f>
        <v>5815</v>
      </c>
      <c r="S20" s="278"/>
      <c r="T20" s="279"/>
      <c r="Z20" s="277">
        <f>AI20+AD17</f>
        <v>4359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4339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5826</v>
      </c>
      <c r="AI23" s="278"/>
      <c r="AJ23" s="279"/>
    </row>
    <row r="24" spans="1:57" ht="13.8" thickBot="1" x14ac:dyDescent="0.3">
      <c r="A24" s="1" t="s">
        <v>29</v>
      </c>
      <c r="D24" s="1" t="s">
        <v>28</v>
      </c>
      <c r="F24" s="1" t="s">
        <v>27</v>
      </c>
      <c r="J24" s="277">
        <f>R24+N21</f>
        <v>5826</v>
      </c>
      <c r="K24" s="278"/>
      <c r="L24" s="279"/>
      <c r="R24" s="277">
        <f>Z24+V21</f>
        <v>5745</v>
      </c>
      <c r="S24" s="278"/>
      <c r="T24" s="279"/>
      <c r="Z24" s="277">
        <f>AH24+AD21</f>
        <v>4339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 ref="N17:P17"/>
    <mergeCell ref="V17:X17"/>
    <mergeCell ref="AD17:AF17"/>
    <mergeCell ref="AH18:AJ18"/>
    <mergeCell ref="J19:L19"/>
    <mergeCell ref="R19:T19"/>
    <mergeCell ref="Z19:AB19"/>
    <mergeCell ref="AH19:AJ19"/>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t="s">
        <v>185</v>
      </c>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187</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186</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8449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10000</v>
      </c>
      <c r="AI19" s="278"/>
      <c r="AJ19" s="279"/>
    </row>
    <row r="20" spans="1:57" ht="13.8" thickBot="1" x14ac:dyDescent="0.3">
      <c r="A20" s="1" t="s">
        <v>29</v>
      </c>
      <c r="D20" s="1" t="s">
        <v>28</v>
      </c>
      <c r="F20" s="1" t="s">
        <v>27</v>
      </c>
      <c r="J20" s="277">
        <f>R20+N17</f>
        <v>10000</v>
      </c>
      <c r="K20" s="278"/>
      <c r="L20" s="279"/>
      <c r="R20" s="277">
        <f>Z20+V17</f>
        <v>9905</v>
      </c>
      <c r="S20" s="278"/>
      <c r="T20" s="279"/>
      <c r="Z20" s="277">
        <f>AI20+AD17</f>
        <v>8449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8429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9916</v>
      </c>
      <c r="AI23" s="278"/>
      <c r="AJ23" s="279"/>
    </row>
    <row r="24" spans="1:57" ht="13.8" thickBot="1" x14ac:dyDescent="0.3">
      <c r="A24" s="1" t="s">
        <v>29</v>
      </c>
      <c r="D24" s="1" t="s">
        <v>28</v>
      </c>
      <c r="F24" s="1" t="s">
        <v>27</v>
      </c>
      <c r="J24" s="277">
        <f>R24+N21</f>
        <v>9916</v>
      </c>
      <c r="K24" s="278"/>
      <c r="L24" s="279"/>
      <c r="R24" s="277">
        <f>Z24+V21</f>
        <v>9835</v>
      </c>
      <c r="S24" s="278"/>
      <c r="T24" s="279"/>
      <c r="Z24" s="277">
        <f>AH24+AD21</f>
        <v>8429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H24:AJ24"/>
    <mergeCell ref="AD17:AF17"/>
    <mergeCell ref="AD21:AF21"/>
    <mergeCell ref="R24:T24"/>
    <mergeCell ref="A13:E13"/>
    <mergeCell ref="Z24:AB24"/>
    <mergeCell ref="V17:X17"/>
    <mergeCell ref="V21:X21"/>
    <mergeCell ref="Z23:AB23"/>
    <mergeCell ref="J10:L10"/>
    <mergeCell ref="A12:E12"/>
    <mergeCell ref="R19:T19"/>
    <mergeCell ref="R20:T20"/>
    <mergeCell ref="J24:L24"/>
    <mergeCell ref="R10:T10"/>
    <mergeCell ref="J23:L23"/>
    <mergeCell ref="J19:L19"/>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Y7:AC7"/>
    <mergeCell ref="Z9:AB9"/>
    <mergeCell ref="Z10:AB10"/>
    <mergeCell ref="Z19:AB19"/>
    <mergeCell ref="Z20:AB20"/>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ColWidth="9.109375" defaultRowHeight="10.5" customHeight="1" x14ac:dyDescent="0.25"/>
  <cols>
    <col min="1" max="1" width="9.109375" style="34"/>
    <col min="2" max="12" width="4.6640625" style="34" customWidth="1"/>
    <col min="13" max="25" width="4.88671875" style="34" customWidth="1"/>
    <col min="26" max="26" width="3.88671875" style="34" customWidth="1"/>
    <col min="27" max="28" width="9.109375" style="34"/>
    <col min="29" max="29" width="4.44140625" style="34" customWidth="1"/>
    <col min="30" max="16384" width="9.109375" style="34"/>
  </cols>
  <sheetData>
    <row r="1" spans="2:29" ht="10.5" customHeight="1" x14ac:dyDescent="0.25">
      <c r="B1" s="47"/>
      <c r="C1" s="47"/>
      <c r="D1" s="47"/>
      <c r="E1" s="47"/>
      <c r="F1" s="47"/>
      <c r="G1" s="47"/>
      <c r="H1" s="47"/>
      <c r="I1" s="47"/>
      <c r="J1" s="47"/>
      <c r="K1" s="47"/>
      <c r="L1" s="47"/>
    </row>
    <row r="2" spans="2:29" s="45" customFormat="1" ht="18.600000000000001" customHeight="1" x14ac:dyDescent="0.25">
      <c r="F2" s="134" t="str">
        <f>'Ištiesinta 2'!$I$1</f>
        <v>Ruožas: Pastotės pavadinimas TP, PVP, spinta S1.2, ODF1 - mova Nr. A2</v>
      </c>
      <c r="G2" s="46"/>
      <c r="H2" s="46"/>
      <c r="I2" s="46"/>
      <c r="J2" s="46"/>
      <c r="K2" s="46"/>
      <c r="L2" s="46"/>
    </row>
    <row r="3" spans="2:29" s="27" customFormat="1" ht="10.5" customHeight="1" x14ac:dyDescent="0.25">
      <c r="B3" s="1"/>
      <c r="C3" s="1"/>
      <c r="D3" s="1"/>
      <c r="E3" s="1"/>
      <c r="F3" s="1"/>
      <c r="G3" s="1"/>
      <c r="H3" s="1"/>
      <c r="I3" s="1"/>
      <c r="J3" s="1"/>
      <c r="K3" s="1"/>
      <c r="L3" s="1"/>
    </row>
    <row r="4" spans="2:29" ht="10.5" customHeight="1" x14ac:dyDescent="0.25">
      <c r="B4" s="1"/>
      <c r="C4" s="1"/>
      <c r="D4" s="1"/>
      <c r="E4" s="1"/>
      <c r="F4" s="1"/>
      <c r="G4" s="1"/>
      <c r="H4" s="1"/>
      <c r="I4" s="1"/>
      <c r="J4" s="1"/>
      <c r="K4" s="1"/>
      <c r="L4" s="1"/>
    </row>
    <row r="5" spans="2:29" ht="10.5" customHeight="1" x14ac:dyDescent="0.25">
      <c r="B5" s="1"/>
      <c r="C5" s="1"/>
      <c r="D5" s="1"/>
      <c r="E5" s="1"/>
      <c r="F5" s="1"/>
    </row>
    <row r="6" spans="2:29" ht="9" customHeight="1" x14ac:dyDescent="0.25">
      <c r="B6" s="1"/>
      <c r="C6" s="1"/>
      <c r="D6" s="1"/>
      <c r="E6" s="1"/>
      <c r="F6" s="1"/>
      <c r="G6" s="1"/>
      <c r="H6" s="1"/>
      <c r="I6" s="1"/>
      <c r="J6" s="1"/>
      <c r="K6" s="1"/>
      <c r="L6" s="1"/>
    </row>
    <row r="7" spans="2:29" ht="13.5" customHeight="1" x14ac:dyDescent="0.25">
      <c r="C7" s="3"/>
      <c r="D7" s="3"/>
      <c r="E7" s="3"/>
      <c r="F7" s="3"/>
      <c r="O7" s="3"/>
    </row>
    <row r="8" spans="2:29" ht="13.5" customHeight="1" x14ac:dyDescent="0.25">
      <c r="B8" s="3"/>
      <c r="C8" s="3"/>
      <c r="D8" s="3"/>
      <c r="E8" s="3"/>
      <c r="F8" s="3"/>
      <c r="O8" s="3"/>
    </row>
    <row r="9" spans="2:29" ht="13.5" customHeight="1" x14ac:dyDescent="0.25">
      <c r="B9" s="3"/>
      <c r="C9" s="3"/>
      <c r="D9" s="3"/>
      <c r="E9" s="3"/>
      <c r="F9" s="3"/>
      <c r="O9" s="3"/>
    </row>
    <row r="10" spans="2:29" ht="13.5" customHeight="1" x14ac:dyDescent="0.25">
      <c r="B10" s="3"/>
      <c r="C10" s="3"/>
      <c r="D10" s="3"/>
      <c r="E10" s="3"/>
      <c r="F10" s="3"/>
      <c r="O10" s="3"/>
      <c r="P10" s="291" t="s">
        <v>204</v>
      </c>
      <c r="Q10" s="291"/>
      <c r="R10" s="291"/>
      <c r="S10" s="291"/>
      <c r="T10" s="291"/>
      <c r="Z10" s="3"/>
      <c r="AB10" s="3"/>
      <c r="AC10" s="3"/>
    </row>
    <row r="11" spans="2:29" ht="13.5" customHeight="1" x14ac:dyDescent="0.25">
      <c r="B11" s="3"/>
      <c r="C11" s="3"/>
      <c r="D11" s="3"/>
      <c r="E11" s="3"/>
      <c r="F11" s="3"/>
      <c r="O11" s="3"/>
      <c r="Z11" s="13"/>
      <c r="AA11" s="13"/>
      <c r="AB11" s="27"/>
      <c r="AC11" s="43"/>
    </row>
    <row r="12" spans="2:29" ht="13.5" customHeight="1" thickBot="1" x14ac:dyDescent="0.3">
      <c r="B12" s="3"/>
      <c r="C12" s="3"/>
      <c r="D12" s="3"/>
      <c r="E12" s="3"/>
      <c r="F12" s="3"/>
      <c r="O12" s="3"/>
      <c r="AB12" s="1"/>
      <c r="AC12" s="1"/>
    </row>
    <row r="13" spans="2:29" ht="13.5" customHeight="1" thickBot="1" x14ac:dyDescent="0.3">
      <c r="B13" s="3"/>
      <c r="C13" s="3"/>
      <c r="D13" s="3"/>
      <c r="E13" s="3"/>
      <c r="F13" s="3"/>
      <c r="O13" s="35">
        <v>1</v>
      </c>
      <c r="P13" s="81"/>
      <c r="Q13" s="42"/>
      <c r="R13" s="42"/>
      <c r="S13" s="42"/>
      <c r="T13" s="42"/>
      <c r="U13" s="35">
        <v>1</v>
      </c>
    </row>
    <row r="14" spans="2:29" ht="13.5" customHeight="1" thickBot="1" x14ac:dyDescent="0.3">
      <c r="B14" s="3"/>
      <c r="C14" s="3"/>
      <c r="D14" s="3"/>
      <c r="E14" s="3"/>
      <c r="F14" s="3"/>
      <c r="O14" s="35">
        <v>2</v>
      </c>
      <c r="P14" s="41"/>
      <c r="U14" s="35">
        <v>2</v>
      </c>
    </row>
    <row r="15" spans="2:29" ht="13.5" customHeight="1" thickBot="1" x14ac:dyDescent="0.3">
      <c r="B15" s="3"/>
      <c r="C15" s="3"/>
      <c r="D15" s="3"/>
      <c r="E15" s="3"/>
      <c r="F15" s="3"/>
      <c r="O15" s="35">
        <v>3</v>
      </c>
      <c r="P15" s="41"/>
      <c r="U15" s="35">
        <v>3</v>
      </c>
    </row>
    <row r="16" spans="2:29" ht="13.5" customHeight="1" thickBot="1" x14ac:dyDescent="0.3">
      <c r="B16" s="3"/>
      <c r="C16" s="3"/>
      <c r="D16" s="3"/>
      <c r="E16" s="3"/>
      <c r="F16" s="3"/>
      <c r="O16" s="35">
        <v>4</v>
      </c>
      <c r="P16" s="41"/>
      <c r="U16" s="35">
        <v>4</v>
      </c>
    </row>
    <row r="17" spans="2:25" ht="13.5" customHeight="1" thickBot="1" x14ac:dyDescent="0.3">
      <c r="B17" s="3"/>
      <c r="C17" s="3"/>
      <c r="D17" s="3"/>
      <c r="E17" s="3"/>
      <c r="F17" s="3"/>
      <c r="O17" s="35">
        <v>5</v>
      </c>
      <c r="P17" s="41"/>
      <c r="U17" s="35">
        <v>5</v>
      </c>
    </row>
    <row r="18" spans="2:25" ht="13.5" customHeight="1" thickBot="1" x14ac:dyDescent="0.3">
      <c r="B18" s="3"/>
      <c r="C18" s="3"/>
      <c r="D18" s="3"/>
      <c r="E18" s="3"/>
      <c r="F18" s="3"/>
      <c r="O18" s="35">
        <v>6</v>
      </c>
      <c r="P18" s="41"/>
      <c r="U18" s="35">
        <v>6</v>
      </c>
    </row>
    <row r="19" spans="2:25" ht="13.5" customHeight="1" thickBot="1" x14ac:dyDescent="0.3">
      <c r="B19" s="3"/>
      <c r="C19" s="3"/>
      <c r="D19" s="3"/>
      <c r="E19" s="3"/>
      <c r="F19" s="3"/>
      <c r="O19" s="35">
        <v>7</v>
      </c>
      <c r="P19" s="41"/>
      <c r="U19" s="35">
        <v>7</v>
      </c>
    </row>
    <row r="20" spans="2:25" ht="13.5" customHeight="1" thickBot="1" x14ac:dyDescent="0.3">
      <c r="B20" s="3"/>
      <c r="C20" s="3"/>
      <c r="D20" s="3"/>
      <c r="E20" s="3"/>
      <c r="F20" s="3"/>
      <c r="O20" s="35">
        <v>8</v>
      </c>
      <c r="P20" s="41"/>
      <c r="U20" s="35">
        <v>8</v>
      </c>
    </row>
    <row r="21" spans="2:25" ht="13.5" customHeight="1" thickBot="1" x14ac:dyDescent="0.3">
      <c r="B21" s="3"/>
      <c r="C21" s="3"/>
      <c r="D21" s="3"/>
      <c r="E21" s="3"/>
      <c r="F21" s="3"/>
      <c r="O21" s="35">
        <v>9</v>
      </c>
      <c r="P21" s="41"/>
      <c r="U21" s="35">
        <v>9</v>
      </c>
    </row>
    <row r="22" spans="2:25" ht="13.5" customHeight="1" thickBot="1" x14ac:dyDescent="0.3">
      <c r="B22" s="3"/>
      <c r="C22" s="3"/>
      <c r="D22" s="3"/>
      <c r="E22" s="3"/>
      <c r="F22" s="3"/>
      <c r="O22" s="35">
        <v>10</v>
      </c>
      <c r="P22" s="41"/>
      <c r="U22" s="35">
        <v>10</v>
      </c>
      <c r="X22" s="27"/>
    </row>
    <row r="23" spans="2:25" ht="13.5" customHeight="1" thickBot="1" x14ac:dyDescent="0.3">
      <c r="B23" s="3"/>
      <c r="C23" s="3"/>
      <c r="D23" s="3"/>
      <c r="F23" s="3" t="s">
        <v>184</v>
      </c>
      <c r="O23" s="35">
        <v>11</v>
      </c>
      <c r="P23" s="41"/>
      <c r="U23" s="35">
        <v>11</v>
      </c>
      <c r="W23" s="3" t="s">
        <v>157</v>
      </c>
      <c r="X23" s="27"/>
    </row>
    <row r="24" spans="2:25" ht="13.5" customHeight="1" thickBot="1" x14ac:dyDescent="0.3">
      <c r="B24" s="3"/>
      <c r="C24" s="3"/>
      <c r="D24" s="3"/>
      <c r="E24" s="3"/>
      <c r="F24" s="3"/>
      <c r="K24" s="37"/>
      <c r="L24" s="37"/>
      <c r="M24" s="37"/>
      <c r="N24" s="36"/>
      <c r="O24" s="35">
        <v>12</v>
      </c>
      <c r="P24" s="41"/>
      <c r="U24" s="35">
        <v>12</v>
      </c>
      <c r="V24" s="49"/>
      <c r="W24" s="37"/>
      <c r="X24" s="37"/>
      <c r="Y24" s="37"/>
    </row>
    <row r="25" spans="2:25" ht="13.5" customHeight="1" thickBot="1" x14ac:dyDescent="0.3">
      <c r="B25" s="3"/>
      <c r="C25" s="3"/>
      <c r="D25" s="3"/>
      <c r="E25" s="3"/>
      <c r="F25" s="3"/>
      <c r="O25" s="35">
        <v>13</v>
      </c>
      <c r="U25" s="35">
        <v>13</v>
      </c>
    </row>
    <row r="26" spans="2:25" ht="13.5" customHeight="1" thickBot="1" x14ac:dyDescent="0.3">
      <c r="B26" s="3"/>
      <c r="C26" s="3"/>
      <c r="D26" s="3"/>
      <c r="E26" s="3"/>
      <c r="F26" s="3"/>
      <c r="O26" s="35">
        <v>14</v>
      </c>
      <c r="U26" s="35">
        <v>14</v>
      </c>
    </row>
    <row r="27" spans="2:25" ht="13.5" customHeight="1" thickBot="1" x14ac:dyDescent="0.3">
      <c r="B27" s="3"/>
      <c r="C27" s="3"/>
      <c r="D27" s="3"/>
      <c r="E27" s="3"/>
      <c r="F27" s="3"/>
      <c r="O27" s="35">
        <v>15</v>
      </c>
      <c r="U27" s="35">
        <v>15</v>
      </c>
    </row>
    <row r="28" spans="2:25" ht="13.5" customHeight="1" thickBot="1" x14ac:dyDescent="0.3">
      <c r="B28" s="3"/>
      <c r="C28" s="3"/>
      <c r="D28" s="3"/>
      <c r="E28" s="3"/>
      <c r="F28" s="3"/>
      <c r="O28" s="35">
        <v>16</v>
      </c>
      <c r="U28" s="35">
        <v>16</v>
      </c>
    </row>
    <row r="29" spans="2:25" ht="13.5" customHeight="1" thickBot="1" x14ac:dyDescent="0.3">
      <c r="B29" s="3"/>
      <c r="C29" s="3"/>
      <c r="D29" s="3"/>
      <c r="E29" s="3"/>
      <c r="F29" s="3"/>
      <c r="O29" s="35">
        <v>17</v>
      </c>
      <c r="U29" s="35">
        <v>17</v>
      </c>
    </row>
    <row r="30" spans="2:25" ht="13.5" customHeight="1" thickBot="1" x14ac:dyDescent="0.3">
      <c r="B30" s="3"/>
      <c r="C30" s="3"/>
      <c r="D30" s="3"/>
      <c r="E30" s="3"/>
      <c r="F30" s="3"/>
      <c r="O30" s="35">
        <v>18</v>
      </c>
      <c r="U30" s="35">
        <v>18</v>
      </c>
    </row>
    <row r="31" spans="2:25" ht="13.5" customHeight="1" thickBot="1" x14ac:dyDescent="0.3">
      <c r="B31" s="3"/>
      <c r="C31" s="3"/>
      <c r="D31" s="3"/>
      <c r="E31" s="3"/>
      <c r="F31" s="3"/>
      <c r="O31" s="35">
        <v>19</v>
      </c>
      <c r="U31" s="35">
        <v>19</v>
      </c>
    </row>
    <row r="32" spans="2:25" ht="13.5" customHeight="1" thickBot="1" x14ac:dyDescent="0.3">
      <c r="B32" s="3"/>
      <c r="C32" s="3"/>
      <c r="D32" s="3"/>
      <c r="E32" s="3"/>
      <c r="F32" s="3"/>
      <c r="O32" s="35">
        <v>20</v>
      </c>
      <c r="U32" s="35">
        <v>20</v>
      </c>
    </row>
    <row r="33" spans="2:21" ht="13.5" customHeight="1" thickBot="1" x14ac:dyDescent="0.3">
      <c r="B33" s="3"/>
      <c r="C33" s="3"/>
      <c r="D33" s="3"/>
      <c r="E33" s="3"/>
      <c r="F33" s="3"/>
      <c r="O33" s="35">
        <v>21</v>
      </c>
      <c r="U33" s="35">
        <v>21</v>
      </c>
    </row>
    <row r="34" spans="2:21" ht="13.5" customHeight="1" thickBot="1" x14ac:dyDescent="0.3">
      <c r="B34" s="3" t="s">
        <v>156</v>
      </c>
      <c r="C34" s="3"/>
      <c r="D34" s="3"/>
      <c r="E34" s="3"/>
      <c r="F34" s="3"/>
      <c r="I34" s="3"/>
      <c r="J34" s="17" t="s">
        <v>203</v>
      </c>
      <c r="K34" s="3"/>
      <c r="L34" s="3"/>
      <c r="M34" s="3"/>
      <c r="N34" s="3"/>
      <c r="O34" s="35">
        <v>22</v>
      </c>
      <c r="P34" s="3"/>
      <c r="Q34" s="3"/>
      <c r="U34" s="35">
        <v>22</v>
      </c>
    </row>
    <row r="35" spans="2:21" ht="12" customHeight="1" thickBot="1" x14ac:dyDescent="0.3">
      <c r="B35" s="44"/>
      <c r="C35" s="13"/>
      <c r="D35" s="13"/>
      <c r="E35" s="27"/>
      <c r="F35" s="43"/>
      <c r="G35" s="27"/>
      <c r="H35" s="27"/>
      <c r="I35" s="13"/>
      <c r="J35" s="13"/>
      <c r="K35" s="27"/>
      <c r="L35" s="43"/>
      <c r="M35" s="27"/>
      <c r="N35" s="27"/>
      <c r="O35" s="35">
        <v>23</v>
      </c>
      <c r="U35" s="35">
        <v>23</v>
      </c>
    </row>
    <row r="36" spans="2:21" ht="12" customHeight="1" thickBot="1" x14ac:dyDescent="0.3">
      <c r="B36" s="1"/>
      <c r="E36" s="1"/>
      <c r="F36" s="1"/>
      <c r="G36" s="1"/>
      <c r="H36" s="1"/>
      <c r="K36" s="1"/>
      <c r="L36" s="1"/>
      <c r="M36" s="1"/>
      <c r="N36" s="1"/>
      <c r="O36" s="35">
        <v>24</v>
      </c>
      <c r="P36" s="41"/>
      <c r="T36" s="38"/>
      <c r="U36" s="35">
        <v>24</v>
      </c>
    </row>
    <row r="37" spans="2:21" ht="12" customHeight="1" thickBot="1" x14ac:dyDescent="0.3">
      <c r="B37" s="283">
        <v>1</v>
      </c>
      <c r="C37" s="299"/>
      <c r="D37" s="42"/>
      <c r="E37" s="40"/>
      <c r="F37" s="35">
        <v>1</v>
      </c>
      <c r="G37" s="1"/>
      <c r="H37" s="1"/>
      <c r="I37" s="35">
        <v>1</v>
      </c>
      <c r="J37" s="42"/>
      <c r="K37" s="40"/>
      <c r="L37" s="35">
        <v>1</v>
      </c>
      <c r="M37" s="1"/>
      <c r="N37" s="1"/>
      <c r="O37" s="35">
        <v>1</v>
      </c>
      <c r="U37" s="40"/>
    </row>
    <row r="38" spans="2:21" ht="12" customHeight="1" thickBot="1" x14ac:dyDescent="0.3">
      <c r="B38" s="283">
        <v>2</v>
      </c>
      <c r="C38" s="299"/>
      <c r="E38" s="38"/>
      <c r="F38" s="35">
        <v>2</v>
      </c>
      <c r="G38" s="1"/>
      <c r="H38" s="1"/>
      <c r="I38" s="35">
        <v>2</v>
      </c>
      <c r="K38" s="38"/>
      <c r="L38" s="35">
        <v>2</v>
      </c>
      <c r="M38" s="1"/>
      <c r="N38" s="1"/>
      <c r="O38" s="35">
        <v>2</v>
      </c>
      <c r="U38" s="38"/>
    </row>
    <row r="39" spans="2:21" ht="12" customHeight="1" thickBot="1" x14ac:dyDescent="0.3">
      <c r="B39" s="283">
        <v>3</v>
      </c>
      <c r="C39" s="299"/>
      <c r="E39" s="38"/>
      <c r="F39" s="35">
        <v>3</v>
      </c>
      <c r="G39" s="1"/>
      <c r="H39" s="1"/>
      <c r="I39" s="35">
        <v>3</v>
      </c>
      <c r="K39" s="38"/>
      <c r="L39" s="35">
        <v>3</v>
      </c>
      <c r="M39" s="1"/>
      <c r="N39" s="1"/>
      <c r="O39" s="35">
        <v>3</v>
      </c>
      <c r="U39" s="38"/>
    </row>
    <row r="40" spans="2:21" ht="12" customHeight="1" thickBot="1" x14ac:dyDescent="0.3">
      <c r="B40" s="283">
        <v>4</v>
      </c>
      <c r="C40" s="299"/>
      <c r="E40" s="38"/>
      <c r="F40" s="35">
        <v>4</v>
      </c>
      <c r="G40" s="1"/>
      <c r="H40" s="1"/>
      <c r="I40" s="35">
        <v>4</v>
      </c>
      <c r="K40" s="38"/>
      <c r="L40" s="35">
        <v>4</v>
      </c>
      <c r="M40" s="1"/>
      <c r="N40" s="1"/>
      <c r="O40" s="35">
        <v>4</v>
      </c>
      <c r="U40" s="38"/>
    </row>
    <row r="41" spans="2:21" ht="12" customHeight="1" thickBot="1" x14ac:dyDescent="0.3">
      <c r="B41" s="283">
        <v>5</v>
      </c>
      <c r="C41" s="299"/>
      <c r="E41" s="38"/>
      <c r="F41" s="35">
        <v>5</v>
      </c>
      <c r="G41" s="1"/>
      <c r="H41" s="1"/>
      <c r="I41" s="35">
        <v>5</v>
      </c>
      <c r="K41" s="38"/>
      <c r="L41" s="35">
        <v>5</v>
      </c>
      <c r="M41" s="1"/>
      <c r="N41" s="1"/>
      <c r="O41" s="35">
        <v>5</v>
      </c>
      <c r="U41" s="38"/>
    </row>
    <row r="42" spans="2:21" ht="12" customHeight="1" thickBot="1" x14ac:dyDescent="0.3">
      <c r="B42" s="300">
        <v>6</v>
      </c>
      <c r="C42" s="301"/>
      <c r="D42" s="41"/>
      <c r="E42" s="38"/>
      <c r="F42" s="35">
        <v>6</v>
      </c>
      <c r="G42" s="41"/>
      <c r="I42" s="35">
        <v>6</v>
      </c>
      <c r="J42" s="41"/>
      <c r="K42" s="38"/>
      <c r="L42" s="35">
        <v>6</v>
      </c>
      <c r="O42" s="35">
        <v>6</v>
      </c>
      <c r="U42" s="38"/>
    </row>
    <row r="43" spans="2:21" ht="12" customHeight="1" thickBot="1" x14ac:dyDescent="0.3">
      <c r="B43" s="283">
        <v>7</v>
      </c>
      <c r="C43" s="299"/>
      <c r="E43" s="38"/>
      <c r="F43" s="35">
        <v>7</v>
      </c>
      <c r="G43" s="1"/>
      <c r="H43" s="1"/>
      <c r="I43" s="35">
        <v>7</v>
      </c>
      <c r="K43" s="38"/>
      <c r="L43" s="35">
        <v>7</v>
      </c>
      <c r="M43" s="1"/>
      <c r="N43" s="1"/>
      <c r="O43" s="35">
        <v>7</v>
      </c>
      <c r="U43" s="38"/>
    </row>
    <row r="44" spans="2:21" ht="12" customHeight="1" thickBot="1" x14ac:dyDescent="0.3">
      <c r="B44" s="300">
        <v>8</v>
      </c>
      <c r="C44" s="301"/>
      <c r="E44" s="38"/>
      <c r="F44" s="35">
        <v>8</v>
      </c>
      <c r="G44" s="1"/>
      <c r="H44" s="1"/>
      <c r="I44" s="35">
        <v>8</v>
      </c>
      <c r="K44" s="38"/>
      <c r="L44" s="35">
        <v>8</v>
      </c>
      <c r="M44" s="1"/>
      <c r="N44" s="1"/>
      <c r="O44" s="35">
        <v>8</v>
      </c>
      <c r="U44" s="38"/>
    </row>
    <row r="45" spans="2:21" ht="12" customHeight="1" thickBot="1" x14ac:dyDescent="0.3">
      <c r="B45" s="300">
        <v>9</v>
      </c>
      <c r="C45" s="301"/>
      <c r="E45" s="38"/>
      <c r="F45" s="35">
        <v>9</v>
      </c>
      <c r="G45" s="1"/>
      <c r="H45" s="1"/>
      <c r="I45" s="35">
        <v>9</v>
      </c>
      <c r="K45" s="38"/>
      <c r="L45" s="35">
        <v>9</v>
      </c>
      <c r="M45" s="1"/>
      <c r="N45" s="1"/>
      <c r="O45" s="35">
        <v>9</v>
      </c>
      <c r="U45" s="38"/>
    </row>
    <row r="46" spans="2:21" ht="12" customHeight="1" thickBot="1" x14ac:dyDescent="0.3">
      <c r="B46" s="300">
        <v>10</v>
      </c>
      <c r="C46" s="301"/>
      <c r="E46" s="38"/>
      <c r="F46" s="35">
        <v>10</v>
      </c>
      <c r="G46" s="1"/>
      <c r="H46" s="1"/>
      <c r="I46" s="35">
        <v>10</v>
      </c>
      <c r="K46" s="38"/>
      <c r="L46" s="35">
        <v>10</v>
      </c>
      <c r="M46" s="1"/>
      <c r="N46" s="1"/>
      <c r="O46" s="35">
        <v>10</v>
      </c>
      <c r="U46" s="38"/>
    </row>
    <row r="47" spans="2:21" ht="12" customHeight="1" thickBot="1" x14ac:dyDescent="0.3">
      <c r="B47" s="283">
        <v>11</v>
      </c>
      <c r="C47" s="299"/>
      <c r="E47" s="38"/>
      <c r="F47" s="35">
        <v>11</v>
      </c>
      <c r="G47" s="1"/>
      <c r="H47" s="1"/>
      <c r="I47" s="35">
        <v>11</v>
      </c>
      <c r="K47" s="38"/>
      <c r="L47" s="35">
        <v>11</v>
      </c>
      <c r="M47" s="1"/>
      <c r="N47" s="1"/>
      <c r="O47" s="35">
        <v>11</v>
      </c>
      <c r="U47" s="38"/>
    </row>
    <row r="48" spans="2:21" ht="12" customHeight="1" thickBot="1" x14ac:dyDescent="0.3">
      <c r="B48" s="283">
        <v>12</v>
      </c>
      <c r="C48" s="299"/>
      <c r="D48" s="41"/>
      <c r="E48" s="38"/>
      <c r="F48" s="35">
        <v>12</v>
      </c>
      <c r="G48" s="16"/>
      <c r="H48" s="15"/>
      <c r="I48" s="35">
        <v>12</v>
      </c>
      <c r="J48" s="41"/>
      <c r="K48" s="38"/>
      <c r="L48" s="35">
        <v>12</v>
      </c>
      <c r="M48" s="16"/>
      <c r="N48" s="14"/>
      <c r="O48" s="35">
        <v>12</v>
      </c>
      <c r="U48" s="38"/>
    </row>
    <row r="49" spans="2:21" ht="12" customHeight="1" thickBot="1" x14ac:dyDescent="0.3">
      <c r="B49" s="283">
        <v>13</v>
      </c>
      <c r="C49" s="299"/>
      <c r="E49" s="38"/>
      <c r="F49" s="35">
        <v>13</v>
      </c>
      <c r="G49" s="1"/>
      <c r="H49" s="1"/>
      <c r="I49" s="35">
        <v>13</v>
      </c>
      <c r="K49" s="38"/>
      <c r="L49" s="35">
        <v>13</v>
      </c>
      <c r="M49" s="1"/>
      <c r="N49" s="1"/>
      <c r="O49" s="35">
        <v>13</v>
      </c>
      <c r="U49" s="38"/>
    </row>
    <row r="50" spans="2:21" ht="12" customHeight="1" thickBot="1" x14ac:dyDescent="0.3">
      <c r="B50" s="283">
        <v>14</v>
      </c>
      <c r="C50" s="299"/>
      <c r="E50" s="38"/>
      <c r="F50" s="35">
        <v>14</v>
      </c>
      <c r="G50" s="1"/>
      <c r="H50" s="1"/>
      <c r="I50" s="35">
        <v>14</v>
      </c>
      <c r="K50" s="38"/>
      <c r="L50" s="35">
        <v>14</v>
      </c>
      <c r="M50" s="1"/>
      <c r="N50" s="1"/>
      <c r="O50" s="35">
        <v>14</v>
      </c>
      <c r="U50" s="38"/>
    </row>
    <row r="51" spans="2:21" ht="12" customHeight="1" thickBot="1" x14ac:dyDescent="0.3">
      <c r="B51" s="283">
        <v>15</v>
      </c>
      <c r="C51" s="299"/>
      <c r="E51" s="38"/>
      <c r="F51" s="35">
        <v>15</v>
      </c>
      <c r="G51" s="1"/>
      <c r="H51" s="1"/>
      <c r="I51" s="35">
        <v>15</v>
      </c>
      <c r="K51" s="38"/>
      <c r="L51" s="35">
        <v>15</v>
      </c>
      <c r="M51" s="1"/>
      <c r="N51" s="1"/>
      <c r="O51" s="35">
        <v>15</v>
      </c>
      <c r="U51" s="38"/>
    </row>
    <row r="52" spans="2:21" ht="12" customHeight="1" thickBot="1" x14ac:dyDescent="0.3">
      <c r="B52" s="283">
        <v>16</v>
      </c>
      <c r="C52" s="299"/>
      <c r="E52" s="38"/>
      <c r="F52" s="35">
        <v>16</v>
      </c>
      <c r="G52" s="1"/>
      <c r="H52" s="1"/>
      <c r="I52" s="35">
        <v>16</v>
      </c>
      <c r="K52" s="38"/>
      <c r="L52" s="35">
        <v>16</v>
      </c>
      <c r="M52" s="1"/>
      <c r="N52" s="1"/>
      <c r="O52" s="35">
        <v>16</v>
      </c>
      <c r="U52" s="38"/>
    </row>
    <row r="53" spans="2:21" ht="12" customHeight="1" thickBot="1" x14ac:dyDescent="0.3">
      <c r="B53" s="283">
        <v>17</v>
      </c>
      <c r="C53" s="299"/>
      <c r="E53" s="38"/>
      <c r="F53" s="35">
        <v>17</v>
      </c>
      <c r="G53" s="1"/>
      <c r="H53" s="1"/>
      <c r="I53" s="35">
        <v>17</v>
      </c>
      <c r="K53" s="38"/>
      <c r="L53" s="35">
        <v>17</v>
      </c>
      <c r="M53" s="1"/>
      <c r="N53" s="1"/>
      <c r="O53" s="35">
        <v>17</v>
      </c>
      <c r="U53" s="38"/>
    </row>
    <row r="54" spans="2:21" ht="12" customHeight="1" thickBot="1" x14ac:dyDescent="0.3">
      <c r="B54" s="283">
        <v>18</v>
      </c>
      <c r="C54" s="299"/>
      <c r="D54" s="41"/>
      <c r="E54" s="38"/>
      <c r="F54" s="35">
        <v>18</v>
      </c>
      <c r="G54" s="1"/>
      <c r="H54" s="1"/>
      <c r="I54" s="35">
        <v>18</v>
      </c>
      <c r="J54" s="41"/>
      <c r="K54" s="38"/>
      <c r="L54" s="35">
        <v>18</v>
      </c>
      <c r="M54" s="1"/>
      <c r="N54" s="1"/>
      <c r="O54" s="35">
        <v>18</v>
      </c>
      <c r="U54" s="38"/>
    </row>
    <row r="55" spans="2:21" ht="12" customHeight="1" thickBot="1" x14ac:dyDescent="0.3">
      <c r="B55" s="283">
        <v>19</v>
      </c>
      <c r="C55" s="299"/>
      <c r="E55" s="38"/>
      <c r="F55" s="35">
        <v>19</v>
      </c>
      <c r="G55" s="1"/>
      <c r="H55" s="1"/>
      <c r="I55" s="35">
        <v>19</v>
      </c>
      <c r="K55" s="38"/>
      <c r="L55" s="35">
        <v>19</v>
      </c>
      <c r="M55" s="1"/>
      <c r="N55" s="1"/>
      <c r="O55" s="35">
        <v>19</v>
      </c>
      <c r="U55" s="38"/>
    </row>
    <row r="56" spans="2:21" ht="12" customHeight="1" thickBot="1" x14ac:dyDescent="0.3">
      <c r="B56" s="283">
        <v>20</v>
      </c>
      <c r="C56" s="299"/>
      <c r="E56" s="38"/>
      <c r="F56" s="35">
        <v>20</v>
      </c>
      <c r="G56" s="1"/>
      <c r="H56" s="1"/>
      <c r="I56" s="35">
        <v>20</v>
      </c>
      <c r="K56" s="38"/>
      <c r="L56" s="35">
        <v>20</v>
      </c>
      <c r="M56" s="1"/>
      <c r="N56" s="1"/>
      <c r="O56" s="35">
        <v>20</v>
      </c>
      <c r="U56" s="38"/>
    </row>
    <row r="57" spans="2:21" ht="12" customHeight="1" thickBot="1" x14ac:dyDescent="0.3">
      <c r="B57" s="283">
        <v>21</v>
      </c>
      <c r="C57" s="299"/>
      <c r="E57" s="38"/>
      <c r="F57" s="35">
        <v>21</v>
      </c>
      <c r="G57" s="1"/>
      <c r="H57" s="1"/>
      <c r="I57" s="35">
        <v>21</v>
      </c>
      <c r="K57" s="38"/>
      <c r="L57" s="35">
        <v>21</v>
      </c>
      <c r="M57" s="1"/>
      <c r="N57" s="1"/>
      <c r="O57" s="35">
        <v>21</v>
      </c>
      <c r="U57" s="38"/>
    </row>
    <row r="58" spans="2:21" ht="12" customHeight="1" thickBot="1" x14ac:dyDescent="0.3">
      <c r="B58" s="283">
        <v>22</v>
      </c>
      <c r="C58" s="299"/>
      <c r="E58" s="38"/>
      <c r="F58" s="35">
        <v>22</v>
      </c>
      <c r="G58" s="1"/>
      <c r="H58" s="1"/>
      <c r="I58" s="35">
        <v>22</v>
      </c>
      <c r="K58" s="38"/>
      <c r="L58" s="35">
        <v>22</v>
      </c>
      <c r="M58" s="1"/>
      <c r="N58" s="1"/>
      <c r="O58" s="35">
        <v>22</v>
      </c>
      <c r="U58" s="38"/>
    </row>
    <row r="59" spans="2:21" ht="12" customHeight="1" thickBot="1" x14ac:dyDescent="0.3">
      <c r="B59" s="283">
        <v>23</v>
      </c>
      <c r="C59" s="299"/>
      <c r="E59" s="38"/>
      <c r="F59" s="35">
        <v>23</v>
      </c>
      <c r="G59" s="1"/>
      <c r="H59" s="1"/>
      <c r="I59" s="35">
        <v>23</v>
      </c>
      <c r="K59" s="38"/>
      <c r="L59" s="35">
        <v>23</v>
      </c>
      <c r="M59" s="1"/>
      <c r="N59" s="1"/>
      <c r="O59" s="35">
        <v>23</v>
      </c>
      <c r="U59" s="38"/>
    </row>
    <row r="60" spans="2:21" ht="12" customHeight="1" thickBot="1" x14ac:dyDescent="0.3">
      <c r="B60" s="283">
        <v>24</v>
      </c>
      <c r="C60" s="299"/>
      <c r="D60" s="37"/>
      <c r="E60" s="36"/>
      <c r="F60" s="35">
        <v>24</v>
      </c>
      <c r="G60" s="1"/>
      <c r="H60" s="1"/>
      <c r="I60" s="35">
        <v>24</v>
      </c>
      <c r="J60" s="37"/>
      <c r="K60" s="36"/>
      <c r="L60" s="35">
        <v>24</v>
      </c>
      <c r="M60" s="1"/>
      <c r="N60" s="1"/>
      <c r="O60" s="35">
        <v>24</v>
      </c>
      <c r="P60" s="37"/>
      <c r="Q60" s="37"/>
      <c r="R60" s="37"/>
      <c r="S60" s="37"/>
      <c r="T60" s="37"/>
      <c r="U60" s="36"/>
    </row>
    <row r="61" spans="2:21" ht="12" customHeight="1" x14ac:dyDescent="0.25"/>
    <row r="62" spans="2:21" ht="12" customHeight="1" x14ac:dyDescent="0.25"/>
    <row r="63" spans="2:21" ht="12" customHeight="1" x14ac:dyDescent="0.25">
      <c r="B63" s="101"/>
    </row>
    <row r="64" spans="2:21" ht="12" customHeight="1" x14ac:dyDescent="0.25"/>
  </sheetData>
  <mergeCells count="25">
    <mergeCell ref="B60:C60"/>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P10:T10"/>
    <mergeCell ref="B37:C37"/>
    <mergeCell ref="B38:C38"/>
    <mergeCell ref="B39:C39"/>
    <mergeCell ref="B40:C40"/>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33203125" defaultRowHeight="13.2" x14ac:dyDescent="0.25"/>
  <sheetData>
    <row r="2" spans="2:50" x14ac:dyDescent="0.25">
      <c r="S2" s="133" t="str">
        <f>'Ištiesinta 1'!$I$1</f>
        <v>Ruožas: Pastotės pavadinimas TP, PVP, spinta S1.2, ODF1 - mova Nr. A2</v>
      </c>
      <c r="T2" s="3"/>
      <c r="U2" s="3"/>
      <c r="V2" s="3"/>
      <c r="W2" s="3"/>
      <c r="X2" s="3"/>
    </row>
    <row r="5" spans="2:50" ht="17.399999999999999" x14ac:dyDescent="0.3">
      <c r="C5" s="276" t="s">
        <v>42</v>
      </c>
      <c r="D5" s="276"/>
      <c r="E5" s="276"/>
      <c r="F5" s="276"/>
      <c r="G5" s="276"/>
      <c r="H5" s="276"/>
      <c r="I5" s="276"/>
      <c r="J5" s="276"/>
      <c r="K5" s="276"/>
      <c r="L5" s="276"/>
      <c r="M5" s="276"/>
      <c r="N5" s="276"/>
      <c r="O5" s="276"/>
      <c r="P5" s="276"/>
      <c r="Q5" s="276"/>
      <c r="R5" s="276"/>
      <c r="S5" s="276"/>
      <c r="T5" s="276"/>
      <c r="U5" s="276"/>
      <c r="V5" s="276"/>
      <c r="W5" s="276"/>
      <c r="X5" s="276"/>
    </row>
    <row r="8" spans="2:50" x14ac:dyDescent="0.25">
      <c r="B8" t="s">
        <v>163</v>
      </c>
    </row>
    <row r="9" spans="2:50" x14ac:dyDescent="0.25">
      <c r="B9" t="s">
        <v>81</v>
      </c>
    </row>
    <row r="10" spans="2:50" x14ac:dyDescent="0.25">
      <c r="B10" s="302" t="s">
        <v>41</v>
      </c>
      <c r="C10" s="302"/>
      <c r="D10" s="302"/>
      <c r="E10" s="302"/>
      <c r="F10" s="302"/>
      <c r="G10" s="302"/>
    </row>
    <row r="11" spans="2:50" x14ac:dyDescent="0.25">
      <c r="B11" t="s">
        <v>80</v>
      </c>
    </row>
    <row r="12" spans="2:50" ht="13.8" thickBot="1" x14ac:dyDescent="0.3"/>
    <row r="13" spans="2:50" ht="13.8" thickBot="1" x14ac:dyDescent="0.3">
      <c r="B13" s="59"/>
      <c r="C13" s="58" t="s">
        <v>159</v>
      </c>
      <c r="D13" s="58"/>
      <c r="E13" s="58"/>
      <c r="F13" s="58"/>
      <c r="G13" s="58"/>
      <c r="H13" s="58"/>
      <c r="I13" s="58"/>
      <c r="J13" s="58"/>
      <c r="K13" s="58"/>
      <c r="L13" s="58"/>
      <c r="M13" s="58"/>
      <c r="N13" s="58"/>
      <c r="O13" s="58" t="s">
        <v>160</v>
      </c>
      <c r="P13" s="58"/>
      <c r="Q13" s="58"/>
      <c r="R13" s="58"/>
      <c r="S13" s="58"/>
      <c r="T13" s="58"/>
      <c r="U13" s="58"/>
      <c r="V13" s="58"/>
      <c r="W13" s="58"/>
      <c r="X13" s="58"/>
      <c r="Y13" s="58"/>
      <c r="Z13" s="58"/>
      <c r="AA13" s="58" t="s">
        <v>161</v>
      </c>
      <c r="AB13" s="58"/>
      <c r="AC13" s="58"/>
      <c r="AD13" s="58"/>
      <c r="AE13" s="58"/>
      <c r="AF13" s="58"/>
      <c r="AG13" s="58"/>
      <c r="AH13" s="58"/>
      <c r="AI13" s="58"/>
      <c r="AJ13" s="58"/>
      <c r="AK13" s="58"/>
      <c r="AL13" s="58"/>
      <c r="AM13" s="58" t="s">
        <v>162</v>
      </c>
      <c r="AN13" s="58"/>
      <c r="AO13" s="58"/>
      <c r="AP13" s="58"/>
      <c r="AQ13" s="58"/>
      <c r="AR13" s="58"/>
      <c r="AS13" s="58"/>
      <c r="AT13" s="58"/>
      <c r="AU13" s="58"/>
      <c r="AV13" s="58"/>
      <c r="AW13" s="58"/>
      <c r="AX13" s="57"/>
    </row>
    <row r="14" spans="2:50" ht="13.8" thickBot="1" x14ac:dyDescent="0.3">
      <c r="B14" s="56"/>
      <c r="C14" s="54">
        <v>1</v>
      </c>
      <c r="D14" s="55"/>
      <c r="E14" s="54">
        <v>2</v>
      </c>
      <c r="G14" s="54">
        <v>3</v>
      </c>
      <c r="H14" s="55"/>
      <c r="I14" s="54">
        <v>4</v>
      </c>
      <c r="K14" s="54">
        <v>5</v>
      </c>
      <c r="L14" s="55"/>
      <c r="M14" s="54">
        <v>6</v>
      </c>
      <c r="O14" s="54">
        <v>7</v>
      </c>
      <c r="P14" s="55"/>
      <c r="Q14" s="54">
        <v>8</v>
      </c>
      <c r="S14" s="54">
        <v>9</v>
      </c>
      <c r="T14" s="55"/>
      <c r="U14" s="54">
        <v>10</v>
      </c>
      <c r="W14" s="54">
        <v>11</v>
      </c>
      <c r="X14" s="55"/>
      <c r="Y14" s="54">
        <v>12</v>
      </c>
      <c r="AA14" s="54">
        <v>13</v>
      </c>
      <c r="AB14" s="55"/>
      <c r="AC14" s="54">
        <v>14</v>
      </c>
      <c r="AE14" s="54">
        <v>15</v>
      </c>
      <c r="AF14" s="55"/>
      <c r="AG14" s="54">
        <v>16</v>
      </c>
      <c r="AI14" s="54">
        <v>17</v>
      </c>
      <c r="AJ14" s="55"/>
      <c r="AK14" s="54">
        <v>18</v>
      </c>
      <c r="AM14" s="54">
        <v>19</v>
      </c>
      <c r="AN14" s="55"/>
      <c r="AO14" s="54">
        <v>20</v>
      </c>
      <c r="AQ14" s="54">
        <v>21</v>
      </c>
      <c r="AR14" s="55"/>
      <c r="AS14" s="54">
        <v>22</v>
      </c>
      <c r="AU14" s="54">
        <v>23</v>
      </c>
      <c r="AV14" s="55"/>
      <c r="AW14" s="54">
        <v>24</v>
      </c>
      <c r="AX14" s="53"/>
    </row>
    <row r="15" spans="2:50" ht="13.8" thickBot="1" x14ac:dyDescent="0.3">
      <c r="B15" s="52"/>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0"/>
    </row>
    <row r="18" spans="2:50" x14ac:dyDescent="0.25">
      <c r="B18" t="s">
        <v>164</v>
      </c>
    </row>
    <row r="19" spans="2:50" x14ac:dyDescent="0.25">
      <c r="B19" t="s">
        <v>81</v>
      </c>
    </row>
    <row r="20" spans="2:50" x14ac:dyDescent="0.25">
      <c r="B20" s="302" t="s">
        <v>41</v>
      </c>
      <c r="C20" s="302"/>
      <c r="D20" s="302"/>
      <c r="E20" s="302"/>
      <c r="F20" s="302"/>
      <c r="G20" s="302"/>
    </row>
    <row r="21" spans="2:50" x14ac:dyDescent="0.25">
      <c r="B21" t="s">
        <v>183</v>
      </c>
    </row>
    <row r="22" spans="2:50" ht="13.8" thickBot="1" x14ac:dyDescent="0.3"/>
    <row r="23" spans="2:50" ht="13.8" thickBot="1" x14ac:dyDescent="0.3">
      <c r="B23" s="59"/>
      <c r="C23" s="58" t="s">
        <v>165</v>
      </c>
      <c r="D23" s="58"/>
      <c r="E23" s="58"/>
      <c r="F23" s="58"/>
      <c r="G23" s="58"/>
      <c r="H23" s="58"/>
      <c r="I23" s="58"/>
      <c r="J23" s="58"/>
      <c r="K23" s="58"/>
      <c r="L23" s="58"/>
      <c r="M23" s="58"/>
      <c r="N23" s="58"/>
      <c r="O23" s="58" t="s">
        <v>166</v>
      </c>
      <c r="P23" s="58"/>
      <c r="Q23" s="58"/>
      <c r="R23" s="58"/>
      <c r="S23" s="58"/>
      <c r="T23" s="58"/>
      <c r="U23" s="58"/>
      <c r="V23" s="58"/>
      <c r="W23" s="58"/>
      <c r="X23" s="58"/>
      <c r="Y23" s="58"/>
      <c r="Z23" s="58"/>
      <c r="AA23" s="58" t="s">
        <v>167</v>
      </c>
      <c r="AB23" s="58"/>
      <c r="AC23" s="58"/>
      <c r="AD23" s="58"/>
      <c r="AE23" s="58"/>
      <c r="AF23" s="58"/>
      <c r="AG23" s="58"/>
      <c r="AH23" s="58"/>
      <c r="AI23" s="58"/>
      <c r="AJ23" s="58"/>
      <c r="AK23" s="58"/>
      <c r="AL23" s="58"/>
      <c r="AM23" s="58" t="s">
        <v>168</v>
      </c>
      <c r="AN23" s="58"/>
      <c r="AO23" s="58"/>
      <c r="AP23" s="58"/>
      <c r="AQ23" s="58"/>
      <c r="AR23" s="58"/>
      <c r="AS23" s="58"/>
      <c r="AT23" s="58"/>
      <c r="AU23" s="58"/>
      <c r="AV23" s="58"/>
      <c r="AW23" s="58"/>
      <c r="AX23" s="57"/>
    </row>
    <row r="24" spans="2:50" ht="13.8" thickBot="1" x14ac:dyDescent="0.3">
      <c r="B24" s="56"/>
      <c r="C24" s="54">
        <v>1</v>
      </c>
      <c r="D24" s="55"/>
      <c r="E24" s="54">
        <v>2</v>
      </c>
      <c r="G24" s="54">
        <v>3</v>
      </c>
      <c r="H24" s="55"/>
      <c r="I24" s="54">
        <v>4</v>
      </c>
      <c r="K24" s="54">
        <v>5</v>
      </c>
      <c r="L24" s="55"/>
      <c r="M24" s="54">
        <v>6</v>
      </c>
      <c r="O24" s="54">
        <v>7</v>
      </c>
      <c r="P24" s="55"/>
      <c r="Q24" s="54">
        <v>8</v>
      </c>
      <c r="S24" s="54">
        <v>9</v>
      </c>
      <c r="T24" s="55"/>
      <c r="U24" s="54">
        <v>10</v>
      </c>
      <c r="W24" s="54">
        <v>11</v>
      </c>
      <c r="X24" s="55"/>
      <c r="Y24" s="54">
        <v>12</v>
      </c>
      <c r="AA24" s="54">
        <v>13</v>
      </c>
      <c r="AB24" s="55"/>
      <c r="AC24" s="54">
        <v>14</v>
      </c>
      <c r="AE24" s="54">
        <v>15</v>
      </c>
      <c r="AF24" s="55"/>
      <c r="AG24" s="54">
        <v>16</v>
      </c>
      <c r="AI24" s="54">
        <v>17</v>
      </c>
      <c r="AJ24" s="55"/>
      <c r="AK24" s="54">
        <v>18</v>
      </c>
      <c r="AM24" s="54">
        <v>19</v>
      </c>
      <c r="AN24" s="55"/>
      <c r="AO24" s="54">
        <v>20</v>
      </c>
      <c r="AQ24" s="54">
        <v>21</v>
      </c>
      <c r="AR24" s="55"/>
      <c r="AS24" s="54">
        <v>22</v>
      </c>
      <c r="AU24" s="54">
        <v>23</v>
      </c>
      <c r="AV24" s="55"/>
      <c r="AW24" s="54">
        <v>24</v>
      </c>
      <c r="AX24" s="53"/>
    </row>
    <row r="25" spans="2:50" ht="13.8" thickBot="1" x14ac:dyDescent="0.3">
      <c r="B25" s="52"/>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0"/>
    </row>
    <row r="28" spans="2:50" x14ac:dyDescent="0.25">
      <c r="B28" t="s">
        <v>209</v>
      </c>
    </row>
    <row r="29" spans="2:50" x14ac:dyDescent="0.25">
      <c r="B29" t="s">
        <v>81</v>
      </c>
    </row>
    <row r="30" spans="2:50" x14ac:dyDescent="0.25">
      <c r="B30" s="302" t="s">
        <v>41</v>
      </c>
      <c r="C30" s="302"/>
      <c r="D30" s="302"/>
      <c r="E30" s="302"/>
      <c r="F30" s="302"/>
      <c r="G30" s="302"/>
    </row>
    <row r="31" spans="2:50" x14ac:dyDescent="0.25">
      <c r="B31" t="s">
        <v>182</v>
      </c>
    </row>
    <row r="32" spans="2:50" ht="13.8" thickBot="1" x14ac:dyDescent="0.3"/>
    <row r="33" spans="2:50" ht="13.8" thickBot="1" x14ac:dyDescent="0.3">
      <c r="B33" s="59"/>
      <c r="C33" s="58" t="s">
        <v>180</v>
      </c>
      <c r="D33" s="58"/>
      <c r="E33" s="58"/>
      <c r="F33" s="58"/>
      <c r="G33" s="58"/>
      <c r="H33" s="58"/>
      <c r="I33" s="58"/>
      <c r="J33" s="58"/>
      <c r="K33" s="58"/>
      <c r="L33" s="58"/>
      <c r="M33" s="58"/>
      <c r="N33" s="58"/>
      <c r="O33" s="58" t="s">
        <v>166</v>
      </c>
      <c r="P33" s="58"/>
      <c r="Q33" s="58"/>
      <c r="R33" s="58"/>
      <c r="S33" s="58"/>
      <c r="T33" s="58"/>
      <c r="U33" s="58"/>
      <c r="V33" s="58"/>
      <c r="W33" s="58"/>
      <c r="X33" s="58"/>
      <c r="Y33" s="58"/>
      <c r="Z33" s="58"/>
      <c r="AA33" s="58" t="s">
        <v>181</v>
      </c>
      <c r="AB33" s="58"/>
      <c r="AC33" s="58"/>
      <c r="AD33" s="58"/>
      <c r="AE33" s="58"/>
      <c r="AF33" s="58"/>
      <c r="AG33" s="58"/>
      <c r="AH33" s="58"/>
      <c r="AI33" s="58"/>
      <c r="AJ33" s="58"/>
      <c r="AK33" s="58"/>
      <c r="AL33" s="58"/>
      <c r="AM33" s="58" t="s">
        <v>168</v>
      </c>
      <c r="AN33" s="58"/>
      <c r="AO33" s="58"/>
      <c r="AP33" s="58"/>
      <c r="AQ33" s="58"/>
      <c r="AR33" s="58"/>
      <c r="AS33" s="58"/>
      <c r="AT33" s="58"/>
      <c r="AU33" s="58"/>
      <c r="AV33" s="58"/>
      <c r="AW33" s="58"/>
      <c r="AX33" s="57"/>
    </row>
    <row r="34" spans="2:50" ht="13.8" thickBot="1" x14ac:dyDescent="0.3">
      <c r="B34" s="56"/>
      <c r="C34" s="54">
        <v>1</v>
      </c>
      <c r="D34" s="55"/>
      <c r="E34" s="54">
        <v>2</v>
      </c>
      <c r="G34" s="54">
        <v>3</v>
      </c>
      <c r="H34" s="55"/>
      <c r="I34" s="54">
        <v>4</v>
      </c>
      <c r="K34" s="54">
        <v>5</v>
      </c>
      <c r="L34" s="55"/>
      <c r="M34" s="54">
        <v>6</v>
      </c>
      <c r="O34" s="54">
        <v>7</v>
      </c>
      <c r="P34" s="55"/>
      <c r="Q34" s="54">
        <v>8</v>
      </c>
      <c r="S34" s="54">
        <v>9</v>
      </c>
      <c r="T34" s="55"/>
      <c r="U34" s="54">
        <v>10</v>
      </c>
      <c r="W34" s="54">
        <v>11</v>
      </c>
      <c r="X34" s="55"/>
      <c r="Y34" s="54">
        <v>12</v>
      </c>
      <c r="AA34" s="54">
        <v>13</v>
      </c>
      <c r="AB34" s="55"/>
      <c r="AC34" s="54">
        <v>14</v>
      </c>
      <c r="AE34" s="54">
        <v>15</v>
      </c>
      <c r="AF34" s="55"/>
      <c r="AG34" s="54">
        <v>16</v>
      </c>
      <c r="AI34" s="54">
        <v>17</v>
      </c>
      <c r="AJ34" s="55"/>
      <c r="AK34" s="54">
        <v>18</v>
      </c>
      <c r="AM34" s="54">
        <v>19</v>
      </c>
      <c r="AN34" s="55"/>
      <c r="AO34" s="54">
        <v>20</v>
      </c>
      <c r="AQ34" s="54">
        <v>21</v>
      </c>
      <c r="AR34" s="55"/>
      <c r="AS34" s="54">
        <v>22</v>
      </c>
      <c r="AU34" s="54">
        <v>23</v>
      </c>
      <c r="AV34" s="55"/>
      <c r="AW34" s="54">
        <v>24</v>
      </c>
      <c r="AX34" s="53"/>
    </row>
    <row r="35" spans="2:50" ht="13.8" thickBot="1" x14ac:dyDescent="0.3">
      <c r="B35" s="52"/>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0"/>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D166BFE029C30642BCE63862C3923354" ma:contentTypeVersion="1" ma:contentTypeDescription="" ma:contentTypeScope="" ma:versionID="c1f0d86695098ca6c3ce043d9f739cb2">
  <xsd:schema xmlns:xsd="http://www.w3.org/2001/XMLSchema" xmlns:xs="http://www.w3.org/2001/XMLSchema" xmlns:p="http://schemas.microsoft.com/office/2006/metadata/properties" xmlns:ns2="58896280-883f-49e1-8f2c-86b01e3ff616" xmlns:ns4="8a885650-4858-4bf3-9c1b-fc05fd27c94a" targetNamespace="http://schemas.microsoft.com/office/2006/metadata/properties" ma:root="true" ma:fieldsID="263d9744e4cca829f2cda5943c4550cc" ns2:_="" ns4:_="">
    <xsd:import namespace="58896280-883f-49e1-8f2c-86b01e3ff616"/>
    <xsd:import namespace="8a885650-4858-4bf3-9c1b-fc05fd27c94a"/>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885650-4858-4bf3-9c1b-fc05fd27c94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ygiagretus xmlns="58896280-883f-49e1-8f2c-86b01e3ff616">
      <UserInfo>
        <DisplayName/>
        <AccountId xsi:nil="true"/>
        <AccountType/>
      </UserInfo>
    </Lygiagretus>
    <_dlc_DocIdUrl xmlns="58896280-883f-49e1-8f2c-86b01e3ff616">
      <Url>https://projektai.intranet.litgrid.eu/PWA/OL%20Tauragė-Jurbarkas/_layouts/15/DocIdRedir.aspx?ID=PVIS-1801264273-75</Url>
      <Description>PVIS-1801264273-75</Description>
    </_dlc_DocIdUrl>
    <Nuoseklūs xmlns="58896280-883f-49e1-8f2c-86b01e3ff616">
      <UserInfo>
        <DisplayName/>
        <AccountId xsi:nil="true"/>
        <AccountType/>
      </UserInfo>
    </Nuoseklūs>
    <_dlc_DocId xmlns="58896280-883f-49e1-8f2c-86b01e3ff616">PVIS-1801264273-75</_dlc_DocId>
    <_dlc_DocIdPersistId xmlns="58896280-883f-49e1-8f2c-86b01e3ff616" xsi:nil="true"/>
  </documentManagement>
</p:properties>
</file>

<file path=customXml/itemProps1.xml><?xml version="1.0" encoding="utf-8"?>
<ds:datastoreItem xmlns:ds="http://schemas.openxmlformats.org/officeDocument/2006/customXml" ds:itemID="{A17C138B-F02A-4A73-89AB-67F65A46D28B}"/>
</file>

<file path=customXml/itemProps2.xml><?xml version="1.0" encoding="utf-8"?>
<ds:datastoreItem xmlns:ds="http://schemas.openxmlformats.org/officeDocument/2006/customXml" ds:itemID="{918625F4-E2F9-4B1D-8302-D329E1D945B5}"/>
</file>

<file path=customXml/itemProps3.xml><?xml version="1.0" encoding="utf-8"?>
<ds:datastoreItem xmlns:ds="http://schemas.openxmlformats.org/officeDocument/2006/customXml" ds:itemID="{0000B0C0-7FC1-4397-B33F-AA5EE8D8EC08}"/>
</file>

<file path=customXml/itemProps4.xml><?xml version="1.0" encoding="utf-8"?>
<ds:datastoreItem xmlns:ds="http://schemas.openxmlformats.org/officeDocument/2006/customXml" ds:itemID="{F2F478D4-53B7-47A7-9C0E-3D4A32143B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ITTC/TIG</dc:creator>
  <cp:lastModifiedBy>Kazimieras Ivanauskas</cp:lastModifiedBy>
  <cp:lastPrinted>2022-12-06T13:54:27Z</cp:lastPrinted>
  <dcterms:created xsi:type="dcterms:W3CDTF">1998-07-26T14:25:08Z</dcterms:created>
  <dcterms:modified xsi:type="dcterms:W3CDTF">2023-02-08T13:05:59Z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0x01010066872F3CC8F7D84995438B893169A0800200D166BFE029C30642BCE63862C3923354</vt:lpwstr>
  </property>
  <property fmtid="{D5CDD505-2E9C-101B-9397-08002B2CF9AE}" pid="10" name="_dlc_DocIdItemGuid">
    <vt:lpwstr>0ea1dfcb-09a0-4ccb-9c50-5ab0a618f1c7</vt:lpwstr>
  </property>
</Properties>
</file>